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수술재료\"/>
    </mc:Choice>
  </mc:AlternateContent>
  <bookViews>
    <workbookView xWindow="0" yWindow="0" windowWidth="28800" windowHeight="12540"/>
  </bookViews>
  <sheets>
    <sheet name="1군" sheetId="1" r:id="rId1"/>
    <sheet name="2군" sheetId="2" r:id="rId2"/>
    <sheet name="3군" sheetId="3" r:id="rId3"/>
    <sheet name="4군" sheetId="6" r:id="rId4"/>
  </sheets>
  <definedNames>
    <definedName name="_xlnm.Print_Area" localSheetId="0">'1군'!$A$1:$J$33</definedName>
    <definedName name="_xlnm.Print_Area" localSheetId="1">'2군'!$A$1:$K$22</definedName>
    <definedName name="_xlnm.Print_Area" localSheetId="2">'3군'!$A$1:$K$22</definedName>
    <definedName name="_xlnm.Print_Area" localSheetId="3">'4군'!$A$1:$J$32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5" i="3"/>
  <c r="A5" i="6"/>
  <c r="A5" i="1"/>
  <c r="H20" i="2" l="1"/>
  <c r="H19" i="2"/>
  <c r="H18" i="2"/>
  <c r="H17" i="2"/>
  <c r="H16" i="2"/>
  <c r="H15" i="2"/>
  <c r="H14" i="2"/>
  <c r="H13" i="2"/>
  <c r="H12" i="2"/>
  <c r="H11" i="2"/>
  <c r="H10" i="2"/>
  <c r="H9" i="2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19" i="3" l="1"/>
  <c r="H18" i="3"/>
  <c r="H17" i="3"/>
  <c r="H16" i="3"/>
  <c r="H15" i="3"/>
  <c r="H14" i="3"/>
  <c r="H13" i="3"/>
  <c r="H12" i="3"/>
  <c r="H11" i="3"/>
  <c r="H10" i="3"/>
  <c r="H9" i="3"/>
  <c r="H20" i="3" l="1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H9" i="6"/>
  <c r="H31" i="6" l="1"/>
  <c r="H21" i="2" l="1"/>
  <c r="H32" i="1" l="1"/>
</calcChain>
</file>

<file path=xl/sharedStrings.xml><?xml version="1.0" encoding="utf-8"?>
<sst xmlns="http://schemas.openxmlformats.org/spreadsheetml/2006/main" count="500" uniqueCount="256">
  <si>
    <t>NO.</t>
    <phoneticPr fontId="4" type="noConversion"/>
  </si>
  <si>
    <t>품명</t>
    <phoneticPr fontId="4" type="noConversion"/>
  </si>
  <si>
    <t>코드</t>
    <phoneticPr fontId="4" type="noConversion"/>
  </si>
  <si>
    <t>규격</t>
    <phoneticPr fontId="4" type="noConversion"/>
  </si>
  <si>
    <t>단위</t>
    <phoneticPr fontId="4" type="noConversion"/>
  </si>
  <si>
    <t>금   액</t>
    <phoneticPr fontId="4" type="noConversion"/>
  </si>
  <si>
    <t xml:space="preserve">구   분 </t>
    <phoneticPr fontId="4" type="noConversion"/>
  </si>
  <si>
    <t>제조회사</t>
    <phoneticPr fontId="4" type="noConversion"/>
  </si>
  <si>
    <t>전규격</t>
    <phoneticPr fontId="4" type="noConversion"/>
  </si>
  <si>
    <t>EA</t>
    <phoneticPr fontId="4" type="noConversion"/>
  </si>
  <si>
    <t>급여</t>
    <phoneticPr fontId="4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</si>
  <si>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</si>
  <si>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</si>
  <si>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</si>
  <si>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</si>
  <si>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</si>
  <si>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</si>
  <si>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규격</t>
    <phoneticPr fontId="4" type="noConversion"/>
  </si>
  <si>
    <t>금액</t>
    <phoneticPr fontId="4" type="noConversion"/>
  </si>
  <si>
    <t xml:space="preserve">구분 </t>
    <phoneticPr fontId="4" type="noConversion"/>
  </si>
  <si>
    <t>비급여</t>
    <phoneticPr fontId="4" type="noConversion"/>
  </si>
  <si>
    <t>TBAND</t>
    <phoneticPr fontId="4" type="noConversion"/>
  </si>
  <si>
    <t>BK7001VB</t>
    <phoneticPr fontId="4" type="noConversion"/>
  </si>
  <si>
    <t>ANJI HENGFENG SANITARY 
MATERIAL CO.,LTD</t>
    <phoneticPr fontId="4" type="noConversion"/>
  </si>
  <si>
    <t>콜라폼A(COLLAFORM A)</t>
    <phoneticPr fontId="4" type="noConversion"/>
  </si>
  <si>
    <t>CHEMENCE MEDICAL, INC</t>
    <phoneticPr fontId="4" type="noConversion"/>
  </si>
  <si>
    <t>ORANGE MEDICAL</t>
    <phoneticPr fontId="4" type="noConversion"/>
  </si>
  <si>
    <t>M2070104</t>
    <phoneticPr fontId="4" type="noConversion"/>
  </si>
  <si>
    <t>CGBIO</t>
    <phoneticPr fontId="4" type="noConversion"/>
  </si>
  <si>
    <t>M2120052</t>
    <phoneticPr fontId="4" type="noConversion"/>
  </si>
  <si>
    <t>ZIMMER SURGICAL, INC</t>
    <phoneticPr fontId="4" type="noConversion"/>
  </si>
  <si>
    <t>MEGADBM S</t>
    <phoneticPr fontId="1" type="noConversion"/>
  </si>
  <si>
    <t>BC0101OT</t>
    <phoneticPr fontId="1" type="noConversion"/>
  </si>
  <si>
    <t>비고</t>
    <phoneticPr fontId="1" type="noConversion"/>
  </si>
  <si>
    <t>EA</t>
    <phoneticPr fontId="1" type="noConversion"/>
  </si>
  <si>
    <t>비급여</t>
    <phoneticPr fontId="1" type="noConversion"/>
  </si>
  <si>
    <t>급여</t>
    <phoneticPr fontId="1" type="noConversion"/>
  </si>
  <si>
    <t>㈜프로스터</t>
    <phoneticPr fontId="1" type="noConversion"/>
  </si>
  <si>
    <t>SMITH&amp;NEPHEW</t>
  </si>
  <si>
    <t>SMITH &amp; NEPHEW,INC.</t>
  </si>
  <si>
    <t>BOWL TYPE</t>
  </si>
  <si>
    <t>DOUJET PRO-MIXER</t>
    <phoneticPr fontId="4" type="noConversion"/>
  </si>
  <si>
    <t>E5102008</t>
    <phoneticPr fontId="4" type="noConversion"/>
  </si>
  <si>
    <t>DAOMMEDI</t>
    <phoneticPr fontId="4" type="noConversion"/>
  </si>
  <si>
    <t>EXOFIN HVTA</t>
  </si>
  <si>
    <t>1ml</t>
  </si>
  <si>
    <t>EZ-UP</t>
  </si>
  <si>
    <t>NEO BONE(Cylinder Inserter Type)</t>
    <phoneticPr fontId="4" type="noConversion"/>
  </si>
  <si>
    <t>C0451076</t>
    <phoneticPr fontId="4" type="noConversion"/>
  </si>
  <si>
    <t>SN BIOLOGICS</t>
    <phoneticPr fontId="4" type="noConversion"/>
  </si>
  <si>
    <t>C0451176</t>
    <phoneticPr fontId="4" type="noConversion"/>
  </si>
  <si>
    <t>C0416076</t>
    <phoneticPr fontId="4" type="noConversion"/>
  </si>
  <si>
    <t>0.5이상 1미만(㎤)
(Ø4.3X32mm)</t>
    <phoneticPr fontId="4" type="noConversion"/>
  </si>
  <si>
    <t>NOVOSEAL</t>
  </si>
  <si>
    <t>2G</t>
  </si>
  <si>
    <t>TOTALSHIELD SURGICAL HOOD</t>
  </si>
  <si>
    <t>전규격</t>
  </si>
  <si>
    <t>25㎠이상-40㎠미만
(5x5cm)</t>
    <phoneticPr fontId="4" type="noConversion"/>
  </si>
  <si>
    <t>NKMEDITECH INC.</t>
    <phoneticPr fontId="4" type="noConversion"/>
  </si>
  <si>
    <t>합계(vat포함)</t>
    <phoneticPr fontId="4" type="noConversion"/>
  </si>
  <si>
    <t>합 계(부가세포함) :</t>
  </si>
  <si>
    <t>품 명</t>
    <phoneticPr fontId="4" type="noConversion"/>
  </si>
  <si>
    <t>의보코드</t>
    <phoneticPr fontId="4" type="noConversion"/>
  </si>
  <si>
    <t>규 격</t>
    <phoneticPr fontId="4" type="noConversion"/>
  </si>
  <si>
    <t>단 위</t>
    <phoneticPr fontId="4" type="noConversion"/>
  </si>
  <si>
    <t>단가</t>
    <phoneticPr fontId="4" type="noConversion"/>
  </si>
  <si>
    <t>금 액</t>
    <phoneticPr fontId="4" type="noConversion"/>
  </si>
  <si>
    <t>구 분</t>
    <phoneticPr fontId="4" type="noConversion"/>
  </si>
  <si>
    <t>1EA</t>
    <phoneticPr fontId="4" type="noConversion"/>
  </si>
  <si>
    <t>㈜메디쎄이</t>
    <phoneticPr fontId="4" type="noConversion"/>
  </si>
  <si>
    <t>ILIAD SPINAL SYSTEM - ROD</t>
    <phoneticPr fontId="4" type="noConversion"/>
  </si>
  <si>
    <t>F0016053</t>
    <phoneticPr fontId="4" type="noConversion"/>
  </si>
  <si>
    <t>ILIAD SPINAL SYSTEM - CROSSLINK</t>
    <phoneticPr fontId="4" type="noConversion"/>
  </si>
  <si>
    <t>F0019073</t>
    <phoneticPr fontId="4" type="noConversion"/>
  </si>
  <si>
    <t>ILIAD SPINAL SYSTEM - ROD CONNECTOR</t>
    <phoneticPr fontId="4" type="noConversion"/>
  </si>
  <si>
    <t>F0030073</t>
    <phoneticPr fontId="4" type="noConversion"/>
  </si>
  <si>
    <t>POSEIDON SCREW SET</t>
    <phoneticPr fontId="4" type="noConversion"/>
  </si>
  <si>
    <t>F0039002</t>
    <phoneticPr fontId="4" type="noConversion"/>
  </si>
  <si>
    <t>POSEIDON ROD</t>
    <phoneticPr fontId="4" type="noConversion"/>
  </si>
  <si>
    <t>F0038002</t>
    <phoneticPr fontId="4" type="noConversion"/>
  </si>
  <si>
    <t>POSEIDON CONNECTOR</t>
    <phoneticPr fontId="4" type="noConversion"/>
  </si>
  <si>
    <t>F0042002</t>
    <phoneticPr fontId="4" type="noConversion"/>
  </si>
  <si>
    <t>POSEIDON CROSSLINK</t>
    <phoneticPr fontId="4" type="noConversion"/>
  </si>
  <si>
    <t>F0040002</t>
    <phoneticPr fontId="4" type="noConversion"/>
  </si>
  <si>
    <t>LP CAGE</t>
    <phoneticPr fontId="4" type="noConversion"/>
  </si>
  <si>
    <t>F0101173</t>
    <phoneticPr fontId="4" type="noConversion"/>
  </si>
  <si>
    <t>TAURUS-P CAGE</t>
    <phoneticPr fontId="4" type="noConversion"/>
  </si>
  <si>
    <t>F0100173</t>
    <phoneticPr fontId="4" type="noConversion"/>
  </si>
  <si>
    <t>C7 CAGE</t>
    <phoneticPr fontId="4" type="noConversion"/>
  </si>
  <si>
    <t>F0105073</t>
    <phoneticPr fontId="4" type="noConversion"/>
  </si>
  <si>
    <t>ATHENA CERVICAL PLATE SYSTEM</t>
    <phoneticPr fontId="4" type="noConversion"/>
  </si>
  <si>
    <t>F0001073</t>
    <phoneticPr fontId="4" type="noConversion"/>
  </si>
  <si>
    <t>ATHENA CERVICAL SCREW</t>
    <phoneticPr fontId="4" type="noConversion"/>
  </si>
  <si>
    <t>F0002073</t>
    <phoneticPr fontId="4" type="noConversion"/>
  </si>
  <si>
    <t>SPINOFILL</t>
    <phoneticPr fontId="4" type="noConversion"/>
  </si>
  <si>
    <t>E5100070</t>
    <phoneticPr fontId="4" type="noConversion"/>
  </si>
  <si>
    <t>인젝타</t>
    <phoneticPr fontId="4" type="noConversion"/>
  </si>
  <si>
    <t>MVP SYSTEM</t>
    <phoneticPr fontId="4" type="noConversion"/>
  </si>
  <si>
    <t>F1401073</t>
    <phoneticPr fontId="4" type="noConversion"/>
  </si>
  <si>
    <t>OSG DBM</t>
    <phoneticPr fontId="4" type="noConversion"/>
  </si>
  <si>
    <t>BF0100UH</t>
    <phoneticPr fontId="4" type="noConversion"/>
  </si>
  <si>
    <t>1cc</t>
    <phoneticPr fontId="4" type="noConversion"/>
  </si>
  <si>
    <t>㈜오스젠</t>
    <phoneticPr fontId="4" type="noConversion"/>
  </si>
  <si>
    <t>3cc</t>
    <phoneticPr fontId="4" type="noConversion"/>
  </si>
  <si>
    <t>5cc</t>
    <phoneticPr fontId="4" type="noConversion"/>
  </si>
  <si>
    <t>MEDYFUSE</t>
    <phoneticPr fontId="4" type="noConversion"/>
  </si>
  <si>
    <t>BC0104BU</t>
    <phoneticPr fontId="4" type="noConversion"/>
  </si>
  <si>
    <t>CELLUMED</t>
  </si>
  <si>
    <t>MEGABARRY</t>
    <phoneticPr fontId="4" type="noConversion"/>
  </si>
  <si>
    <t>BF0101BA</t>
    <phoneticPr fontId="4" type="noConversion"/>
  </si>
  <si>
    <t>3ml</t>
    <phoneticPr fontId="4" type="noConversion"/>
  </si>
  <si>
    <t>BEAUTIFUL KOREA CO.,LTD</t>
    <phoneticPr fontId="4" type="noConversion"/>
  </si>
  <si>
    <t>NO.</t>
    <phoneticPr fontId="1" type="noConversion"/>
  </si>
  <si>
    <t>제품명</t>
    <phoneticPr fontId="1" type="noConversion"/>
  </si>
  <si>
    <t>코드</t>
    <phoneticPr fontId="1" type="noConversion"/>
  </si>
  <si>
    <t>규격</t>
    <phoneticPr fontId="1" type="noConversion"/>
  </si>
  <si>
    <t>단위</t>
    <phoneticPr fontId="1" type="noConversion"/>
  </si>
  <si>
    <t>금액</t>
    <phoneticPr fontId="1" type="noConversion"/>
  </si>
  <si>
    <t>구분</t>
    <phoneticPr fontId="1" type="noConversion"/>
  </si>
  <si>
    <t>제조사</t>
    <phoneticPr fontId="1" type="noConversion"/>
  </si>
  <si>
    <t>1g</t>
    <phoneticPr fontId="1" type="noConversion"/>
  </si>
  <si>
    <t>㈜엘엔씨바이오</t>
    <phoneticPr fontId="1" type="noConversion"/>
  </si>
  <si>
    <t>3g</t>
    <phoneticPr fontId="1" type="noConversion"/>
  </si>
  <si>
    <t>NOVOSIS</t>
    <phoneticPr fontId="1" type="noConversion"/>
  </si>
  <si>
    <t>BC0301QT</t>
    <phoneticPr fontId="1" type="noConversion"/>
  </si>
  <si>
    <t>0.5ml</t>
    <phoneticPr fontId="1" type="noConversion"/>
  </si>
  <si>
    <t>㈜시지바이오</t>
    <phoneticPr fontId="1" type="noConversion"/>
  </si>
  <si>
    <t>냉암소보관 2-8℃</t>
    <phoneticPr fontId="1" type="noConversion"/>
  </si>
  <si>
    <t>SURGI SHIELD</t>
    <phoneticPr fontId="1" type="noConversion"/>
  </si>
  <si>
    <t>DEMEDRESOURCE</t>
    <phoneticPr fontId="1" type="noConversion"/>
  </si>
  <si>
    <t>ARTQ</t>
    <phoneticPr fontId="1" type="noConversion"/>
  </si>
  <si>
    <t>BF0100AJ</t>
    <phoneticPr fontId="1" type="noConversion"/>
  </si>
  <si>
    <t>1.5cc</t>
    <phoneticPr fontId="1" type="noConversion"/>
  </si>
  <si>
    <t>아주약품㈜</t>
    <phoneticPr fontId="1" type="noConversion"/>
  </si>
  <si>
    <t>3cc</t>
    <phoneticPr fontId="1" type="noConversion"/>
  </si>
  <si>
    <t>ATELO Q</t>
    <phoneticPr fontId="1" type="noConversion"/>
  </si>
  <si>
    <t>BM2600AJ</t>
    <phoneticPr fontId="1" type="noConversion"/>
  </si>
  <si>
    <t>1cc</t>
    <phoneticPr fontId="1" type="noConversion"/>
  </si>
  <si>
    <t>MEGA STAT PLUS +</t>
    <phoneticPr fontId="1" type="noConversion"/>
  </si>
  <si>
    <t>M2075317</t>
    <phoneticPr fontId="1" type="noConversion"/>
  </si>
  <si>
    <t>OSSGEN</t>
    <phoneticPr fontId="1" type="noConversion"/>
  </si>
  <si>
    <t>SYNO-Q</t>
    <phoneticPr fontId="1" type="noConversion"/>
  </si>
  <si>
    <t>10ml</t>
    <phoneticPr fontId="1" type="noConversion"/>
  </si>
  <si>
    <t>㈜바스칸바이오제약</t>
    <phoneticPr fontId="1" type="noConversion"/>
  </si>
  <si>
    <t>SDFIX</t>
    <phoneticPr fontId="1" type="noConversion"/>
  </si>
  <si>
    <t>㈜디픽스</t>
    <phoneticPr fontId="1" type="noConversion"/>
  </si>
  <si>
    <t>PROSTER SKIN CARE</t>
    <phoneticPr fontId="1" type="noConversion"/>
  </si>
  <si>
    <t>VANGUARD FEMORAL COMPONENTS</t>
    <phoneticPr fontId="4" type="noConversion"/>
  </si>
  <si>
    <t>BIOMET ORTHOPEDICS, INC</t>
    <phoneticPr fontId="4" type="noConversion"/>
  </si>
  <si>
    <t>E2011006</t>
    <phoneticPr fontId="4" type="noConversion"/>
  </si>
  <si>
    <t>BIOMET</t>
    <phoneticPr fontId="4" type="noConversion"/>
  </si>
  <si>
    <t>E2021206</t>
    <phoneticPr fontId="4" type="noConversion"/>
  </si>
  <si>
    <t>ARCOM PATELLAR 3(1)-PEG</t>
    <phoneticPr fontId="4" type="noConversion"/>
  </si>
  <si>
    <t>E2031006</t>
    <phoneticPr fontId="4" type="noConversion"/>
  </si>
  <si>
    <t>E2002106</t>
    <phoneticPr fontId="4" type="noConversion"/>
  </si>
  <si>
    <t>E2021406</t>
    <phoneticPr fontId="4" type="noConversion"/>
  </si>
  <si>
    <t>E2041106</t>
    <phoneticPr fontId="4" type="noConversion"/>
  </si>
  <si>
    <t>E2051006</t>
    <phoneticPr fontId="4" type="noConversion"/>
  </si>
  <si>
    <t xml:space="preserve">ANTHEM FEMORAL COMPONENT </t>
    <phoneticPr fontId="4" type="noConversion"/>
  </si>
  <si>
    <t>E2001705</t>
    <phoneticPr fontId="4" type="noConversion"/>
  </si>
  <si>
    <t>SMITH&amp;NEPHEW</t>
    <phoneticPr fontId="4" type="noConversion"/>
  </si>
  <si>
    <t>ANTHEM TIBIAL BASE PLATE</t>
    <phoneticPr fontId="4" type="noConversion"/>
  </si>
  <si>
    <t>E2011750</t>
    <phoneticPr fontId="4" type="noConversion"/>
  </si>
  <si>
    <t>ANTHEM INSERT</t>
    <phoneticPr fontId="4" type="noConversion"/>
  </si>
  <si>
    <t>E2021705</t>
    <phoneticPr fontId="4" type="noConversion"/>
  </si>
  <si>
    <t>GENESIS II PATELLAR COMPONENT</t>
    <phoneticPr fontId="4" type="noConversion"/>
  </si>
  <si>
    <t>E2031105</t>
    <phoneticPr fontId="4" type="noConversion"/>
  </si>
  <si>
    <t>GENESIS II CONSTRAINED FEMORAL COMPONENT</t>
    <phoneticPr fontId="4" type="noConversion"/>
  </si>
  <si>
    <t>E2002005</t>
    <phoneticPr fontId="4" type="noConversion"/>
  </si>
  <si>
    <t>LEGION TIBIAL BASEPLATE</t>
    <phoneticPr fontId="4" type="noConversion"/>
  </si>
  <si>
    <t>E2011705</t>
    <phoneticPr fontId="4" type="noConversion"/>
  </si>
  <si>
    <t>LEGION HF XLPE INSERT</t>
    <phoneticPr fontId="4" type="noConversion"/>
  </si>
  <si>
    <t>E2021505</t>
    <phoneticPr fontId="4" type="noConversion"/>
  </si>
  <si>
    <t>SMITH &amp; NEPHEW,INC.</t>
    <phoneticPr fontId="4" type="noConversion"/>
  </si>
  <si>
    <t>GENESIS II(P/S,CONSTRAINED) ARTICULAR COMPONENT</t>
    <phoneticPr fontId="4" type="noConversion"/>
  </si>
  <si>
    <t>E2021005</t>
    <phoneticPr fontId="4" type="noConversion"/>
  </si>
  <si>
    <t>LEGION FEMORAL WEDGE/ TIBIAL WEDGE</t>
    <phoneticPr fontId="4" type="noConversion"/>
  </si>
  <si>
    <t>E2041305</t>
    <phoneticPr fontId="4" type="noConversion"/>
  </si>
  <si>
    <t>LEGION CEMENTED STEM(OFFSET COUPLER포함)</t>
    <phoneticPr fontId="4" type="noConversion"/>
  </si>
  <si>
    <t>E2051605</t>
    <phoneticPr fontId="4" type="noConversion"/>
  </si>
  <si>
    <t>LEGION PRESS-FIT(STRAIGHT/BOWED) STEM(OFFSET COUPLER포함)</t>
    <phoneticPr fontId="4" type="noConversion"/>
  </si>
  <si>
    <t>E2051705</t>
    <phoneticPr fontId="4" type="noConversion"/>
  </si>
  <si>
    <t>LEGION SHORT STEM EXTENSION(OFFSET COUPLER포함)</t>
    <phoneticPr fontId="4" type="noConversion"/>
  </si>
  <si>
    <t>E2051805</t>
    <phoneticPr fontId="4" type="noConversion"/>
  </si>
  <si>
    <t>COLFINE</t>
    <phoneticPr fontId="4" type="noConversion"/>
  </si>
  <si>
    <t>BM2600NW</t>
    <phoneticPr fontId="4" type="noConversion"/>
  </si>
  <si>
    <t>3g</t>
    <phoneticPr fontId="4" type="noConversion"/>
  </si>
  <si>
    <t>MEPION</t>
    <phoneticPr fontId="4" type="noConversion"/>
  </si>
  <si>
    <t>DOUJET 40PF</t>
    <phoneticPr fontId="4" type="noConversion"/>
  </si>
  <si>
    <t>E5002080</t>
    <phoneticPr fontId="4" type="noConversion"/>
  </si>
  <si>
    <t>40G+항생제</t>
    <phoneticPr fontId="4" type="noConversion"/>
  </si>
  <si>
    <t>INJECTA</t>
    <phoneticPr fontId="4" type="noConversion"/>
  </si>
  <si>
    <t>비고</t>
    <phoneticPr fontId="4" type="noConversion"/>
  </si>
  <si>
    <t>B3340006</t>
    <phoneticPr fontId="4" type="noConversion"/>
  </si>
  <si>
    <t>EA</t>
    <phoneticPr fontId="4" type="noConversion"/>
  </si>
  <si>
    <t>B3010104</t>
    <phoneticPr fontId="4" type="noConversion"/>
  </si>
  <si>
    <t>4H(5cm미만)</t>
    <phoneticPr fontId="4" type="noConversion"/>
  </si>
  <si>
    <t>NEO BONE(Cylinder Inserter Type)</t>
    <phoneticPr fontId="4" type="noConversion"/>
  </si>
  <si>
    <t>0.25미만(㎤)
(Ø2.3X10mm)</t>
    <phoneticPr fontId="4" type="noConversion"/>
  </si>
  <si>
    <t>0.25이상 0.5미만(㎤)
(Ø3.3X30mm)</t>
    <phoneticPr fontId="4" type="noConversion"/>
  </si>
  <si>
    <t>SN BIOLOGICS</t>
    <phoneticPr fontId="4" type="noConversion"/>
  </si>
  <si>
    <t xml:space="preserve">NEO BONE (Granule Type) </t>
    <phoneticPr fontId="4" type="noConversion"/>
  </si>
  <si>
    <t>C0409676</t>
    <phoneticPr fontId="4" type="noConversion"/>
  </si>
  <si>
    <t>10이상 20미만(cc)
10cc (0.5mm이하)</t>
    <phoneticPr fontId="4" type="noConversion"/>
  </si>
  <si>
    <t>아슬란(ASLAN) [2ml]</t>
    <phoneticPr fontId="4" type="noConversion"/>
  </si>
  <si>
    <t>M2094163</t>
    <phoneticPr fontId="4" type="noConversion"/>
  </si>
  <si>
    <t>2ml</t>
    <phoneticPr fontId="4" type="noConversion"/>
  </si>
  <si>
    <t>BMI KOREA</t>
    <phoneticPr fontId="4" type="noConversion"/>
  </si>
  <si>
    <t>상지, 하지</t>
    <phoneticPr fontId="4" type="noConversion"/>
  </si>
  <si>
    <t>MARLINS</t>
    <phoneticPr fontId="4" type="noConversion"/>
  </si>
  <si>
    <t>BK7000RN</t>
    <phoneticPr fontId="4" type="noConversion"/>
  </si>
  <si>
    <t>NEXONEBIO</t>
    <phoneticPr fontId="4" type="noConversion"/>
  </si>
  <si>
    <t>5cm이상~10cm미만</t>
    <phoneticPr fontId="4" type="noConversion"/>
  </si>
  <si>
    <t>합계(vat포함)</t>
    <phoneticPr fontId="4" type="noConversion"/>
  </si>
  <si>
    <t>합계(vat포함)</t>
    <phoneticPr fontId="1" type="noConversion"/>
  </si>
  <si>
    <t>ILIAD SPINAL SYSTEM - SCREW SET</t>
    <phoneticPr fontId="4" type="noConversion"/>
  </si>
  <si>
    <t>F0018073</t>
    <phoneticPr fontId="4" type="noConversion"/>
  </si>
  <si>
    <t>B3020009</t>
    <phoneticPr fontId="1" type="noConversion"/>
  </si>
  <si>
    <t>M2099012</t>
    <phoneticPr fontId="1" type="noConversion"/>
  </si>
  <si>
    <t>M2111214</t>
    <phoneticPr fontId="1" type="noConversion"/>
  </si>
  <si>
    <t>BM5001KU</t>
    <phoneticPr fontId="1" type="noConversion"/>
  </si>
  <si>
    <t>BF0100AJ</t>
    <phoneticPr fontId="1" type="noConversion"/>
  </si>
  <si>
    <t>E2001106</t>
    <phoneticPr fontId="1" type="noConversion"/>
  </si>
  <si>
    <t>단가</t>
    <phoneticPr fontId="4" type="noConversion"/>
  </si>
  <si>
    <t>단가</t>
    <phoneticPr fontId="4" type="noConversion"/>
  </si>
  <si>
    <t>단가</t>
    <phoneticPr fontId="1" type="noConversion"/>
  </si>
  <si>
    <t>사업자번호</t>
    <phoneticPr fontId="4" type="noConversion"/>
  </si>
  <si>
    <t>상   호</t>
    <phoneticPr fontId="4" type="noConversion"/>
  </si>
  <si>
    <t>(인)</t>
    <phoneticPr fontId="1" type="noConversion"/>
  </si>
  <si>
    <t>날인 필수</t>
    <phoneticPr fontId="4" type="noConversion"/>
  </si>
  <si>
    <t>주   소</t>
    <phoneticPr fontId="4" type="noConversion"/>
  </si>
  <si>
    <t>연락처</t>
    <phoneticPr fontId="4" type="noConversion"/>
  </si>
  <si>
    <t>충청북도 청주의료원 귀하</t>
  </si>
  <si>
    <t>아래와 같이 견적합니다.</t>
  </si>
  <si>
    <t>사업자번호</t>
    <phoneticPr fontId="4" type="noConversion"/>
  </si>
  <si>
    <t>상   호</t>
    <phoneticPr fontId="4" type="noConversion"/>
  </si>
  <si>
    <t>(인)</t>
    <phoneticPr fontId="1" type="noConversion"/>
  </si>
  <si>
    <t>날인 필수</t>
    <phoneticPr fontId="4" type="noConversion"/>
  </si>
  <si>
    <t>주   소</t>
    <phoneticPr fontId="4" type="noConversion"/>
  </si>
  <si>
    <t>연락처</t>
    <phoneticPr fontId="4" type="noConversion"/>
  </si>
  <si>
    <t>사업자번호</t>
    <phoneticPr fontId="4" type="noConversion"/>
  </si>
  <si>
    <t>상   호</t>
    <phoneticPr fontId="4" type="noConversion"/>
  </si>
  <si>
    <t>(인)</t>
    <phoneticPr fontId="1" type="noConversion"/>
  </si>
  <si>
    <t>날인 필수</t>
    <phoneticPr fontId="4" type="noConversion"/>
  </si>
  <si>
    <t>(단위: 원)</t>
    <phoneticPr fontId="1" type="noConversion"/>
  </si>
  <si>
    <t>(단위: 원)</t>
    <phoneticPr fontId="1" type="noConversion"/>
  </si>
  <si>
    <t>(단위: 원)</t>
    <phoneticPr fontId="1" type="noConversion"/>
  </si>
  <si>
    <t>예정
수량</t>
    <phoneticPr fontId="1" type="noConversion"/>
  </si>
  <si>
    <t>예정
수량</t>
    <phoneticPr fontId="4" type="noConversion"/>
  </si>
  <si>
    <t>예정
수량</t>
    <phoneticPr fontId="4" type="noConversion"/>
  </si>
  <si>
    <t>예정
수량</t>
    <phoneticPr fontId="4" type="noConversion"/>
  </si>
  <si>
    <t>* 본 수량은 예정량으로 실제 납품수량은 본원 사정에 의해 변동할 수 있습니다.</t>
    <phoneticPr fontId="1" type="noConversion"/>
  </si>
  <si>
    <t>2025년 수술재료 견적서(4군)</t>
    <phoneticPr fontId="1" type="noConversion"/>
  </si>
  <si>
    <t>2025년 수술재료 견적서(1군)</t>
    <phoneticPr fontId="1" type="noConversion"/>
  </si>
  <si>
    <t>2025년 수술재료 견적서(2군)</t>
    <phoneticPr fontId="1" type="noConversion"/>
  </si>
  <si>
    <t>2025년 수술재료 견적서(3군)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</si>
</sst>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₩&quot;#,##0_);\(&quot;₩&quot;#,##0\)"/>
    <numFmt numFmtId="177" formatCode="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2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</cellStyleXfs>
  <cellXfs count="1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 shrinkToFit="1"/>
    </xf>
    <xf numFmtId="41" fontId="13" fillId="0" borderId="1" xfId="0" applyNumberFormat="1" applyFont="1" applyBorder="1" applyAlignment="1">
      <alignment horizontal="center" vertical="center" shrinkToFit="1"/>
    </xf>
    <xf numFmtId="41" fontId="13" fillId="0" borderId="1" xfId="5" applyFont="1" applyFill="1" applyBorder="1" applyAlignment="1">
      <alignment horizontal="center" vertical="center" shrinkToFit="1"/>
    </xf>
    <xf numFmtId="41" fontId="9" fillId="0" borderId="1" xfId="5" applyFont="1" applyFill="1" applyBorder="1" applyAlignment="1">
      <alignment horizontal="center" vertical="center"/>
    </xf>
    <xf numFmtId="41" fontId="13" fillId="0" borderId="1" xfId="5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1" applyNumberFormat="1" applyFont="1" applyFill="1" applyBorder="1" applyAlignment="1">
      <alignment horizontal="left" vertical="center" shrinkToFit="1"/>
    </xf>
    <xf numFmtId="41" fontId="8" fillId="3" borderId="1" xfId="3" applyNumberFormat="1" applyFont="1" applyFill="1" applyBorder="1" applyAlignment="1">
      <alignment horizontal="center" vertical="center"/>
    </xf>
    <xf numFmtId="41" fontId="14" fillId="3" borderId="1" xfId="3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3" fontId="0" fillId="0" borderId="0" xfId="0" applyNumberForma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41" fontId="10" fillId="0" borderId="3" xfId="0" applyNumberFormat="1" applyFont="1" applyBorder="1" applyAlignment="1">
      <alignment horizontal="center" vertical="center" shrinkToFit="1"/>
    </xf>
    <xf numFmtId="41" fontId="10" fillId="0" borderId="1" xfId="5" applyFont="1" applyFill="1" applyBorder="1" applyAlignment="1">
      <alignment horizontal="center" vertical="center"/>
    </xf>
    <xf numFmtId="41" fontId="10" fillId="0" borderId="1" xfId="5" applyFont="1" applyFill="1" applyBorder="1" applyAlignment="1">
      <alignment horizontal="center" vertical="center" shrinkToFit="1"/>
    </xf>
    <xf numFmtId="41" fontId="11" fillId="0" borderId="1" xfId="5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41" fontId="20" fillId="4" borderId="1" xfId="0" applyNumberFormat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176" fontId="21" fillId="4" borderId="1" xfId="5" applyNumberFormat="1" applyFont="1" applyFill="1" applyBorder="1" applyAlignment="1">
      <alignment horizontal="left" vertical="center" shrinkToFit="1"/>
    </xf>
    <xf numFmtId="0" fontId="12" fillId="5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41" fontId="12" fillId="0" borderId="3" xfId="7" applyNumberFormat="1" applyFont="1" applyBorder="1" applyAlignment="1">
      <alignment horizontal="center" vertical="center"/>
    </xf>
    <xf numFmtId="41" fontId="12" fillId="0" borderId="3" xfId="0" applyNumberFormat="1" applyFont="1" applyBorder="1" applyAlignment="1">
      <alignment horizontal="center" vertical="center"/>
    </xf>
    <xf numFmtId="176" fontId="12" fillId="0" borderId="3" xfId="5" applyNumberFormat="1" applyFont="1" applyFill="1" applyBorder="1" applyAlignment="1">
      <alignment horizontal="left" vertical="center" shrinkToFit="1"/>
    </xf>
    <xf numFmtId="41" fontId="12" fillId="0" borderId="1" xfId="7" applyNumberFormat="1" applyFont="1" applyBorder="1" applyAlignment="1">
      <alignment horizontal="center" vertical="center"/>
    </xf>
    <xf numFmtId="176" fontId="12" fillId="0" borderId="1" xfId="5" applyNumberFormat="1" applyFont="1" applyFill="1" applyBorder="1" applyAlignment="1">
      <alignment horizontal="left" vertical="center" shrinkToFit="1"/>
    </xf>
    <xf numFmtId="41" fontId="12" fillId="0" borderId="1" xfId="5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1" fontId="10" fillId="5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1" fontId="19" fillId="5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1" fontId="13" fillId="0" borderId="1" xfId="3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176" fontId="16" fillId="0" borderId="1" xfId="5" applyNumberFormat="1" applyFont="1" applyFill="1" applyBorder="1" applyAlignment="1">
      <alignment horizontal="left" vertical="center" shrinkToFit="1"/>
    </xf>
    <xf numFmtId="0" fontId="17" fillId="0" borderId="1" xfId="2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wrapText="1"/>
    </xf>
    <xf numFmtId="176" fontId="16" fillId="0" borderId="1" xfId="5" applyNumberFormat="1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3" borderId="1" xfId="3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shrinkToFit="1"/>
    </xf>
    <xf numFmtId="0" fontId="19" fillId="5" borderId="4" xfId="0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right" vertical="center" shrinkToFit="1"/>
    </xf>
    <xf numFmtId="31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24" fillId="6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4" fontId="25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12" fillId="5" borderId="2" xfId="0" applyFont="1" applyFill="1" applyBorder="1" applyAlignment="1">
      <alignment horizontal="center" vertical="center" wrapText="1"/>
    </xf>
    <xf numFmtId="177" fontId="12" fillId="0" borderId="0" xfId="8" applyNumberFormat="1" applyFont="1" applyFill="1" applyAlignment="1">
      <alignment horizontal="left" vertical="center"/>
    </xf>
  </cellXfs>
  <cellStyles count="9">
    <cellStyle name="백분율 2" xfId="7"/>
    <cellStyle name="쉼표 [0]" xfId="1" builtinId="6"/>
    <cellStyle name="쉼표 [0] 2" xfId="5"/>
    <cellStyle name="쉼표 [0] 3" xfId="4"/>
    <cellStyle name="표준" xfId="0" builtinId="0"/>
    <cellStyle name="표준 10 3 10" xfId="3"/>
    <cellStyle name="표준 2" xfId="6"/>
    <cellStyle name="표준 2 2 2" xfId="8"/>
    <cellStyle name="표준_Sheet1_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9E9E8159-DAD5-4CB0-8294-97BE04442F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380C076F-2F85-468B-9E36-8A4F64D0C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AE2A8FF8-31B3-4EA2-983D-5BD12F3C84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6BA48768-E79B-498B-816D-8CF8AD7EB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12</xdr:row>
      <xdr:rowOff>70486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4BAED256-16B0-47A0-8403-FABE81053E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12</xdr:row>
      <xdr:rowOff>70486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79300D0-B73A-4AC3-90E4-D68A914B44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12</xdr:row>
      <xdr:rowOff>70486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E14F4632-70E1-4C59-B6CB-4E00D17DB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12</xdr:row>
      <xdr:rowOff>70486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3FFF76A7-306F-4896-9203-0FDAC30F23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pane xSplit="1" ySplit="8" topLeftCell="B15" activePane="bottomRight" state="frozen"/>
      <selection activeCell="A2" sqref="A2:C2"/>
      <selection pane="topRight" activeCell="A2" sqref="A2:C2"/>
      <selection pane="bottomLeft" activeCell="A2" sqref="A2:C2"/>
      <selection pane="bottomRight" activeCell="C20" sqref="C20"/>
    </sheetView>
  </sheetViews>
  <sheetFormatPr defaultRowHeight="16.5"/>
  <cols>
    <col min="1" max="1" width="4.375" customWidth="1"/>
    <col min="2" max="2" width="51.875" customWidth="1"/>
    <col min="3" max="3" width="11.125" customWidth="1"/>
    <col min="4" max="4" width="11" customWidth="1"/>
    <col min="5" max="5" width="5.25" bestFit="1" customWidth="1"/>
    <col min="6" max="6" width="6" bestFit="1" customWidth="1"/>
    <col min="7" max="7" width="13.625" customWidth="1"/>
    <col min="8" max="8" width="15.25" customWidth="1"/>
    <col min="9" max="9" width="6.625" customWidth="1"/>
    <col min="10" max="10" width="27.25" customWidth="1"/>
    <col min="13" max="13" width="11.375" bestFit="1" customWidth="1"/>
  </cols>
  <sheetData>
    <row r="1" spans="1:13" ht="33" customHeight="1" thickBot="1">
      <c r="A1" s="81" t="s">
        <v>253</v>
      </c>
      <c r="B1" s="81"/>
      <c r="C1" s="81"/>
      <c r="D1" s="81"/>
      <c r="E1" s="81"/>
      <c r="F1" s="81"/>
    </row>
    <row r="2" spans="1:13" s="91" customFormat="1" ht="21.75" customHeight="1">
      <c r="A2" s="88"/>
      <c r="B2" s="88"/>
      <c r="C2" s="88"/>
      <c r="D2" s="89"/>
      <c r="E2" s="90"/>
      <c r="F2" s="90"/>
      <c r="H2" s="92" t="s">
        <v>226</v>
      </c>
      <c r="I2" s="93"/>
      <c r="J2" s="94"/>
      <c r="K2" s="89"/>
      <c r="L2" s="89"/>
      <c r="M2" s="89"/>
    </row>
    <row r="3" spans="1:13" s="91" customFormat="1" ht="21.75" customHeight="1">
      <c r="A3" s="95"/>
      <c r="B3" s="95"/>
      <c r="C3" s="95"/>
      <c r="D3" s="89"/>
      <c r="E3" s="96"/>
      <c r="F3" s="96"/>
      <c r="H3" s="97" t="s">
        <v>227</v>
      </c>
      <c r="I3" s="98" t="s">
        <v>228</v>
      </c>
      <c r="J3" s="99"/>
      <c r="K3" s="100" t="s">
        <v>229</v>
      </c>
      <c r="L3" s="89"/>
      <c r="M3" s="89"/>
    </row>
    <row r="4" spans="1:13" s="91" customFormat="1" ht="21.75" customHeight="1">
      <c r="A4" s="95"/>
      <c r="B4" s="95"/>
      <c r="C4" s="95"/>
      <c r="D4" s="89"/>
      <c r="E4" s="96"/>
      <c r="F4" s="96"/>
      <c r="H4" s="97" t="s">
        <v>230</v>
      </c>
      <c r="I4" s="101"/>
      <c r="J4" s="102"/>
      <c r="K4" s="89"/>
      <c r="L4" s="89"/>
      <c r="M4" s="89"/>
    </row>
    <row r="5" spans="1:13" s="91" customFormat="1" ht="21.75" customHeight="1">
      <c r="A5" s="108">
        <f ca="1">TODAY()</f>
        <v>45618</v>
      </c>
      <c r="B5" s="108"/>
      <c r="C5" s="95"/>
      <c r="D5" s="89"/>
      <c r="E5" s="96"/>
      <c r="F5" s="96"/>
      <c r="H5" s="104" t="s">
        <v>231</v>
      </c>
      <c r="I5" s="101"/>
      <c r="J5" s="102"/>
      <c r="K5" s="89"/>
      <c r="L5" s="89"/>
      <c r="M5" s="89"/>
    </row>
    <row r="6" spans="1:13" s="91" customFormat="1" ht="21.75" customHeight="1" thickBot="1">
      <c r="A6" s="103" t="s">
        <v>232</v>
      </c>
      <c r="B6" s="95"/>
      <c r="C6" s="95"/>
      <c r="D6" s="89"/>
      <c r="E6" s="96"/>
      <c r="F6" s="96"/>
      <c r="H6" s="105"/>
      <c r="I6" s="106"/>
      <c r="J6" s="107"/>
      <c r="K6" s="89"/>
      <c r="L6" s="89"/>
      <c r="M6" s="89"/>
    </row>
    <row r="7" spans="1:13" s="91" customFormat="1" ht="21.75" customHeight="1">
      <c r="A7" s="103" t="s">
        <v>233</v>
      </c>
      <c r="B7" s="95"/>
      <c r="C7" s="95"/>
      <c r="D7" s="89"/>
      <c r="E7" s="96"/>
      <c r="F7" s="96"/>
      <c r="G7" s="89"/>
      <c r="H7" s="89"/>
      <c r="I7" s="89"/>
      <c r="J7" s="109" t="s">
        <v>244</v>
      </c>
      <c r="K7" s="89"/>
      <c r="L7" s="89"/>
      <c r="M7" s="89"/>
    </row>
    <row r="8" spans="1:13" ht="33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111" t="s">
        <v>248</v>
      </c>
      <c r="G8" s="2" t="s">
        <v>224</v>
      </c>
      <c r="H8" s="2" t="s">
        <v>5</v>
      </c>
      <c r="I8" s="2" t="s">
        <v>6</v>
      </c>
      <c r="J8" s="2" t="s">
        <v>7</v>
      </c>
    </row>
    <row r="9" spans="1:13" ht="16.5" customHeight="1">
      <c r="A9" s="1">
        <v>1</v>
      </c>
      <c r="B9" s="56" t="s">
        <v>147</v>
      </c>
      <c r="C9" s="6" t="s">
        <v>222</v>
      </c>
      <c r="D9" s="57" t="s">
        <v>8</v>
      </c>
      <c r="E9" s="58" t="s">
        <v>9</v>
      </c>
      <c r="F9" s="19">
        <v>100</v>
      </c>
      <c r="G9" s="19"/>
      <c r="H9" s="59">
        <f>F9*G9</f>
        <v>0</v>
      </c>
      <c r="I9" s="60" t="s">
        <v>10</v>
      </c>
      <c r="J9" s="26" t="s">
        <v>148</v>
      </c>
    </row>
    <row r="10" spans="1:13" ht="16.5" customHeight="1">
      <c r="A10" s="1">
        <v>2</v>
      </c>
      <c r="B10" s="56" t="s">
        <v>11</v>
      </c>
      <c r="C10" s="57" t="s">
        <v>149</v>
      </c>
      <c r="D10" s="57" t="s">
        <v>8</v>
      </c>
      <c r="E10" s="58" t="s">
        <v>9</v>
      </c>
      <c r="F10" s="19">
        <v>100</v>
      </c>
      <c r="G10" s="19"/>
      <c r="H10" s="59">
        <f t="shared" ref="H10:H31" si="0">F10*G10</f>
        <v>0</v>
      </c>
      <c r="I10" s="60" t="s">
        <v>10</v>
      </c>
      <c r="J10" s="26" t="s">
        <v>150</v>
      </c>
    </row>
    <row r="11" spans="1:13" ht="16.5" customHeight="1">
      <c r="A11" s="1">
        <v>3</v>
      </c>
      <c r="B11" s="56" t="s">
        <v>12</v>
      </c>
      <c r="C11" s="57" t="s">
        <v>151</v>
      </c>
      <c r="D11" s="57" t="s">
        <v>8</v>
      </c>
      <c r="E11" s="58" t="s">
        <v>9</v>
      </c>
      <c r="F11" s="19">
        <v>100</v>
      </c>
      <c r="G11" s="19"/>
      <c r="H11" s="59">
        <f t="shared" si="0"/>
        <v>0</v>
      </c>
      <c r="I11" s="60" t="s">
        <v>10</v>
      </c>
      <c r="J11" s="26" t="s">
        <v>148</v>
      </c>
    </row>
    <row r="12" spans="1:13" ht="16.5" customHeight="1">
      <c r="A12" s="1">
        <v>4</v>
      </c>
      <c r="B12" s="56" t="s">
        <v>152</v>
      </c>
      <c r="C12" s="57" t="s">
        <v>153</v>
      </c>
      <c r="D12" s="57" t="s">
        <v>8</v>
      </c>
      <c r="E12" s="58" t="s">
        <v>9</v>
      </c>
      <c r="F12" s="19">
        <v>3</v>
      </c>
      <c r="G12" s="19"/>
      <c r="H12" s="59">
        <f t="shared" si="0"/>
        <v>0</v>
      </c>
      <c r="I12" s="60" t="s">
        <v>10</v>
      </c>
      <c r="J12" s="26" t="s">
        <v>150</v>
      </c>
    </row>
    <row r="13" spans="1:13" ht="16.5" customHeight="1">
      <c r="A13" s="1">
        <v>5</v>
      </c>
      <c r="B13" s="56" t="s">
        <v>13</v>
      </c>
      <c r="C13" s="57" t="s">
        <v>154</v>
      </c>
      <c r="D13" s="57" t="s">
        <v>8</v>
      </c>
      <c r="E13" s="58" t="s">
        <v>9</v>
      </c>
      <c r="F13" s="19">
        <v>3</v>
      </c>
      <c r="G13" s="19"/>
      <c r="H13" s="59">
        <f t="shared" si="0"/>
        <v>0</v>
      </c>
      <c r="I13" s="60" t="s">
        <v>10</v>
      </c>
      <c r="J13" s="26" t="s">
        <v>150</v>
      </c>
    </row>
    <row r="14" spans="1:13" ht="16.5" customHeight="1">
      <c r="A14" s="1">
        <v>6</v>
      </c>
      <c r="B14" s="56" t="s">
        <v>14</v>
      </c>
      <c r="C14" s="57" t="s">
        <v>155</v>
      </c>
      <c r="D14" s="57" t="s">
        <v>8</v>
      </c>
      <c r="E14" s="58" t="s">
        <v>9</v>
      </c>
      <c r="F14" s="19">
        <v>3</v>
      </c>
      <c r="G14" s="19"/>
      <c r="H14" s="59">
        <f t="shared" si="0"/>
        <v>0</v>
      </c>
      <c r="I14" s="60" t="s">
        <v>10</v>
      </c>
      <c r="J14" s="26" t="s">
        <v>150</v>
      </c>
    </row>
    <row r="15" spans="1:13" ht="16.5" customHeight="1">
      <c r="A15" s="1">
        <v>7</v>
      </c>
      <c r="B15" s="56" t="s">
        <v>15</v>
      </c>
      <c r="C15" s="57" t="s">
        <v>156</v>
      </c>
      <c r="D15" s="57" t="s">
        <v>8</v>
      </c>
      <c r="E15" s="58" t="s">
        <v>9</v>
      </c>
      <c r="F15" s="19">
        <v>20</v>
      </c>
      <c r="G15" s="19"/>
      <c r="H15" s="59">
        <f t="shared" si="0"/>
        <v>0</v>
      </c>
      <c r="I15" s="60" t="s">
        <v>10</v>
      </c>
      <c r="J15" s="26" t="s">
        <v>150</v>
      </c>
    </row>
    <row r="16" spans="1:13" ht="16.5" customHeight="1">
      <c r="A16" s="1">
        <v>8</v>
      </c>
      <c r="B16" s="56" t="s">
        <v>16</v>
      </c>
      <c r="C16" s="57" t="s">
        <v>157</v>
      </c>
      <c r="D16" s="57" t="s">
        <v>8</v>
      </c>
      <c r="E16" s="58" t="s">
        <v>9</v>
      </c>
      <c r="F16" s="19">
        <v>10</v>
      </c>
      <c r="G16" s="19"/>
      <c r="H16" s="59">
        <f t="shared" si="0"/>
        <v>0</v>
      </c>
      <c r="I16" s="60" t="s">
        <v>10</v>
      </c>
      <c r="J16" s="26" t="s">
        <v>150</v>
      </c>
    </row>
    <row r="17" spans="1:13" ht="16.5" customHeight="1">
      <c r="A17" s="1">
        <v>9</v>
      </c>
      <c r="B17" s="61" t="s">
        <v>158</v>
      </c>
      <c r="C17" s="62" t="s">
        <v>159</v>
      </c>
      <c r="D17" s="57" t="s">
        <v>8</v>
      </c>
      <c r="E17" s="58" t="s">
        <v>9</v>
      </c>
      <c r="F17" s="19">
        <v>100</v>
      </c>
      <c r="G17" s="63"/>
      <c r="H17" s="59">
        <f t="shared" si="0"/>
        <v>0</v>
      </c>
      <c r="I17" s="60" t="s">
        <v>10</v>
      </c>
      <c r="J17" s="64" t="s">
        <v>160</v>
      </c>
    </row>
    <row r="18" spans="1:13" ht="16.5" customHeight="1">
      <c r="A18" s="1">
        <v>10</v>
      </c>
      <c r="B18" s="61" t="s">
        <v>161</v>
      </c>
      <c r="C18" s="62" t="s">
        <v>162</v>
      </c>
      <c r="D18" s="57" t="s">
        <v>8</v>
      </c>
      <c r="E18" s="58" t="s">
        <v>9</v>
      </c>
      <c r="F18" s="19">
        <v>100</v>
      </c>
      <c r="G18" s="63"/>
      <c r="H18" s="59">
        <f t="shared" si="0"/>
        <v>0</v>
      </c>
      <c r="I18" s="60" t="s">
        <v>10</v>
      </c>
      <c r="J18" s="64" t="s">
        <v>160</v>
      </c>
    </row>
    <row r="19" spans="1:13" ht="16.5" customHeight="1">
      <c r="A19" s="1">
        <v>11</v>
      </c>
      <c r="B19" s="61" t="s">
        <v>163</v>
      </c>
      <c r="C19" s="62" t="s">
        <v>164</v>
      </c>
      <c r="D19" s="57" t="s">
        <v>8</v>
      </c>
      <c r="E19" s="58" t="s">
        <v>9</v>
      </c>
      <c r="F19" s="19">
        <v>70</v>
      </c>
      <c r="G19" s="63"/>
      <c r="H19" s="59">
        <f t="shared" si="0"/>
        <v>0</v>
      </c>
      <c r="I19" s="60" t="s">
        <v>10</v>
      </c>
      <c r="J19" s="64" t="s">
        <v>160</v>
      </c>
    </row>
    <row r="20" spans="1:13" ht="16.5" customHeight="1">
      <c r="A20" s="1">
        <v>12</v>
      </c>
      <c r="B20" s="61" t="s">
        <v>165</v>
      </c>
      <c r="C20" s="62" t="s">
        <v>166</v>
      </c>
      <c r="D20" s="57" t="s">
        <v>8</v>
      </c>
      <c r="E20" s="58" t="s">
        <v>9</v>
      </c>
      <c r="F20" s="19">
        <v>2</v>
      </c>
      <c r="G20" s="63"/>
      <c r="H20" s="59">
        <f t="shared" si="0"/>
        <v>0</v>
      </c>
      <c r="I20" s="60" t="s">
        <v>10</v>
      </c>
      <c r="J20" s="64" t="s">
        <v>160</v>
      </c>
    </row>
    <row r="21" spans="1:13" ht="16.5" customHeight="1">
      <c r="A21" s="1">
        <v>13</v>
      </c>
      <c r="B21" s="61" t="s">
        <v>167</v>
      </c>
      <c r="C21" s="62" t="s">
        <v>168</v>
      </c>
      <c r="D21" s="57" t="s">
        <v>8</v>
      </c>
      <c r="E21" s="58" t="s">
        <v>9</v>
      </c>
      <c r="F21" s="19">
        <v>2</v>
      </c>
      <c r="G21" s="63"/>
      <c r="H21" s="59">
        <f t="shared" si="0"/>
        <v>0</v>
      </c>
      <c r="I21" s="60" t="s">
        <v>10</v>
      </c>
      <c r="J21" s="65" t="s">
        <v>38</v>
      </c>
    </row>
    <row r="22" spans="1:13" ht="16.5" customHeight="1">
      <c r="A22" s="1">
        <v>14</v>
      </c>
      <c r="B22" s="61" t="s">
        <v>169</v>
      </c>
      <c r="C22" s="62" t="s">
        <v>170</v>
      </c>
      <c r="D22" s="57" t="s">
        <v>8</v>
      </c>
      <c r="E22" s="58" t="s">
        <v>9</v>
      </c>
      <c r="F22" s="19">
        <v>2</v>
      </c>
      <c r="G22" s="63"/>
      <c r="H22" s="59">
        <f t="shared" si="0"/>
        <v>0</v>
      </c>
      <c r="I22" s="60" t="s">
        <v>10</v>
      </c>
      <c r="J22" s="65" t="s">
        <v>39</v>
      </c>
    </row>
    <row r="23" spans="1:13" ht="16.5" customHeight="1">
      <c r="A23" s="1">
        <v>15</v>
      </c>
      <c r="B23" s="61" t="s">
        <v>171</v>
      </c>
      <c r="C23" s="62" t="s">
        <v>172</v>
      </c>
      <c r="D23" s="57" t="s">
        <v>8</v>
      </c>
      <c r="E23" s="58" t="s">
        <v>9</v>
      </c>
      <c r="F23" s="19">
        <v>30</v>
      </c>
      <c r="G23" s="63"/>
      <c r="H23" s="59">
        <f t="shared" si="0"/>
        <v>0</v>
      </c>
      <c r="I23" s="60" t="s">
        <v>10</v>
      </c>
      <c r="J23" s="66" t="s">
        <v>173</v>
      </c>
    </row>
    <row r="24" spans="1:13" ht="16.5" customHeight="1">
      <c r="A24" s="1">
        <v>16</v>
      </c>
      <c r="B24" s="61" t="s">
        <v>174</v>
      </c>
      <c r="C24" s="62" t="s">
        <v>175</v>
      </c>
      <c r="D24" s="57" t="s">
        <v>8</v>
      </c>
      <c r="E24" s="58" t="s">
        <v>9</v>
      </c>
      <c r="F24" s="19">
        <v>2</v>
      </c>
      <c r="G24" s="63"/>
      <c r="H24" s="59">
        <f t="shared" si="0"/>
        <v>0</v>
      </c>
      <c r="I24" s="60" t="s">
        <v>10</v>
      </c>
      <c r="J24" s="65" t="s">
        <v>38</v>
      </c>
    </row>
    <row r="25" spans="1:13" ht="16.5" customHeight="1">
      <c r="A25" s="1">
        <v>17</v>
      </c>
      <c r="B25" s="61" t="s">
        <v>176</v>
      </c>
      <c r="C25" s="62" t="s">
        <v>177</v>
      </c>
      <c r="D25" s="57" t="s">
        <v>8</v>
      </c>
      <c r="E25" s="58" t="s">
        <v>9</v>
      </c>
      <c r="F25" s="19">
        <v>10</v>
      </c>
      <c r="G25" s="63"/>
      <c r="H25" s="59">
        <f t="shared" si="0"/>
        <v>0</v>
      </c>
      <c r="I25" s="60" t="s">
        <v>10</v>
      </c>
      <c r="J25" s="65" t="s">
        <v>39</v>
      </c>
      <c r="M25" s="27"/>
    </row>
    <row r="26" spans="1:13" ht="16.5" customHeight="1">
      <c r="A26" s="1">
        <v>18</v>
      </c>
      <c r="B26" s="61" t="s">
        <v>178</v>
      </c>
      <c r="C26" s="62" t="s">
        <v>179</v>
      </c>
      <c r="D26" s="57" t="s">
        <v>8</v>
      </c>
      <c r="E26" s="58" t="s">
        <v>9</v>
      </c>
      <c r="F26" s="19">
        <v>5</v>
      </c>
      <c r="G26" s="63"/>
      <c r="H26" s="59">
        <f t="shared" si="0"/>
        <v>0</v>
      </c>
      <c r="I26" s="60" t="s">
        <v>10</v>
      </c>
      <c r="J26" s="65" t="s">
        <v>39</v>
      </c>
      <c r="M26" s="27"/>
    </row>
    <row r="27" spans="1:13" ht="16.5" customHeight="1">
      <c r="A27" s="1">
        <v>19</v>
      </c>
      <c r="B27" s="61" t="s">
        <v>180</v>
      </c>
      <c r="C27" s="62" t="s">
        <v>181</v>
      </c>
      <c r="D27" s="57" t="s">
        <v>8</v>
      </c>
      <c r="E27" s="58" t="s">
        <v>9</v>
      </c>
      <c r="F27" s="19">
        <v>5</v>
      </c>
      <c r="G27" s="63"/>
      <c r="H27" s="59">
        <f t="shared" si="0"/>
        <v>0</v>
      </c>
      <c r="I27" s="60" t="s">
        <v>10</v>
      </c>
      <c r="J27" s="65" t="s">
        <v>39</v>
      </c>
      <c r="M27" s="27"/>
    </row>
    <row r="28" spans="1:13" ht="16.5" customHeight="1">
      <c r="A28" s="1">
        <v>20</v>
      </c>
      <c r="B28" s="61" t="s">
        <v>182</v>
      </c>
      <c r="C28" s="62" t="s">
        <v>183</v>
      </c>
      <c r="D28" s="57" t="s">
        <v>8</v>
      </c>
      <c r="E28" s="58" t="s">
        <v>9</v>
      </c>
      <c r="F28" s="19">
        <v>5</v>
      </c>
      <c r="G28" s="63"/>
      <c r="H28" s="59">
        <f t="shared" si="0"/>
        <v>0</v>
      </c>
      <c r="I28" s="60" t="s">
        <v>10</v>
      </c>
      <c r="J28" s="66" t="s">
        <v>39</v>
      </c>
      <c r="M28" s="27"/>
    </row>
    <row r="29" spans="1:13" ht="16.5" customHeight="1">
      <c r="A29" s="1">
        <v>21</v>
      </c>
      <c r="B29" s="61" t="s">
        <v>184</v>
      </c>
      <c r="C29" s="62" t="s">
        <v>185</v>
      </c>
      <c r="D29" s="57" t="s">
        <v>186</v>
      </c>
      <c r="E29" s="58" t="s">
        <v>9</v>
      </c>
      <c r="F29" s="19">
        <v>100</v>
      </c>
      <c r="G29" s="63"/>
      <c r="H29" s="59">
        <f t="shared" si="0"/>
        <v>0</v>
      </c>
      <c r="I29" s="60" t="s">
        <v>20</v>
      </c>
      <c r="J29" s="66" t="s">
        <v>187</v>
      </c>
    </row>
    <row r="30" spans="1:13" ht="16.5" customHeight="1">
      <c r="A30" s="1">
        <v>22</v>
      </c>
      <c r="B30" s="67" t="s">
        <v>188</v>
      </c>
      <c r="C30" s="58" t="s">
        <v>189</v>
      </c>
      <c r="D30" s="68" t="s">
        <v>190</v>
      </c>
      <c r="E30" s="58" t="s">
        <v>9</v>
      </c>
      <c r="F30" s="19">
        <v>100</v>
      </c>
      <c r="G30" s="17"/>
      <c r="H30" s="59">
        <f t="shared" si="0"/>
        <v>0</v>
      </c>
      <c r="I30" s="69" t="s">
        <v>10</v>
      </c>
      <c r="J30" s="70" t="s">
        <v>191</v>
      </c>
    </row>
    <row r="31" spans="1:13" ht="16.5" customHeight="1">
      <c r="A31" s="1">
        <v>23</v>
      </c>
      <c r="B31" s="67" t="s">
        <v>41</v>
      </c>
      <c r="C31" s="58" t="s">
        <v>42</v>
      </c>
      <c r="D31" s="68" t="s">
        <v>40</v>
      </c>
      <c r="E31" s="58" t="s">
        <v>9</v>
      </c>
      <c r="F31" s="19">
        <v>100</v>
      </c>
      <c r="G31" s="17"/>
      <c r="H31" s="59">
        <f t="shared" si="0"/>
        <v>0</v>
      </c>
      <c r="I31" s="69" t="s">
        <v>10</v>
      </c>
      <c r="J31" s="71" t="s">
        <v>43</v>
      </c>
    </row>
    <row r="32" spans="1:13" ht="28.5" customHeight="1">
      <c r="A32" s="82" t="s">
        <v>60</v>
      </c>
      <c r="B32" s="82"/>
      <c r="C32" s="82"/>
      <c r="D32" s="82"/>
      <c r="E32" s="82"/>
      <c r="F32" s="82"/>
      <c r="G32" s="82"/>
      <c r="H32" s="23">
        <f>SUM(H9:H31)</f>
        <v>0</v>
      </c>
      <c r="I32" s="24"/>
      <c r="J32" s="25"/>
    </row>
    <row r="33" spans="1:1">
      <c r="A33" s="114" t="s">
        <v>251</v>
      </c>
    </row>
  </sheetData>
  <mergeCells count="11">
    <mergeCell ref="A1:F1"/>
    <mergeCell ref="A32:G32"/>
    <mergeCell ref="A2:C2"/>
    <mergeCell ref="E2:F2"/>
    <mergeCell ref="I2:J2"/>
    <mergeCell ref="I3:J3"/>
    <mergeCell ref="I4:J4"/>
    <mergeCell ref="H5:H6"/>
    <mergeCell ref="I5:J5"/>
    <mergeCell ref="I6:J6"/>
    <mergeCell ref="A5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pane xSplit="1" ySplit="8" topLeftCell="B9" activePane="bottomRight" state="frozen"/>
      <selection activeCell="A2" sqref="A2:C2"/>
      <selection pane="topRight" activeCell="A2" sqref="A2:C2"/>
      <selection pane="bottomLeft" activeCell="A2" sqref="A2:C2"/>
      <selection pane="bottomRight" activeCell="K11" sqref="K11"/>
    </sheetView>
  </sheetViews>
  <sheetFormatPr defaultRowHeight="16.5"/>
  <cols>
    <col min="1" max="1" width="4.625" customWidth="1"/>
    <col min="2" max="2" width="30.625" customWidth="1"/>
    <col min="3" max="3" width="16" customWidth="1"/>
    <col min="4" max="4" width="15.75" customWidth="1"/>
    <col min="5" max="5" width="5.25" bestFit="1" customWidth="1"/>
    <col min="6" max="6" width="6" bestFit="1" customWidth="1"/>
    <col min="7" max="7" width="11" customWidth="1"/>
    <col min="8" max="8" width="13.625" customWidth="1"/>
    <col min="9" max="9" width="10.5" customWidth="1"/>
    <col min="10" max="10" width="24.875" customWidth="1"/>
  </cols>
  <sheetData>
    <row r="1" spans="1:13" ht="33" customHeight="1" thickBot="1">
      <c r="A1" s="81" t="s">
        <v>254</v>
      </c>
      <c r="B1" s="81"/>
      <c r="C1" s="81"/>
      <c r="D1" s="81"/>
      <c r="E1" s="81"/>
      <c r="F1" s="81"/>
    </row>
    <row r="2" spans="1:13" s="91" customFormat="1" ht="21.75" customHeight="1">
      <c r="A2" s="88"/>
      <c r="B2" s="88"/>
      <c r="C2" s="88"/>
      <c r="D2" s="89"/>
      <c r="E2" s="90"/>
      <c r="F2" s="90"/>
      <c r="I2" s="92" t="s">
        <v>240</v>
      </c>
      <c r="J2" s="93"/>
      <c r="K2" s="94"/>
      <c r="L2" s="89"/>
      <c r="M2" s="89"/>
    </row>
    <row r="3" spans="1:13" s="91" customFormat="1" ht="21.75" customHeight="1">
      <c r="A3" s="95"/>
      <c r="B3" s="95"/>
      <c r="C3" s="95"/>
      <c r="D3" s="89"/>
      <c r="E3" s="96"/>
      <c r="F3" s="96"/>
      <c r="I3" s="97" t="s">
        <v>241</v>
      </c>
      <c r="J3" s="98" t="s">
        <v>242</v>
      </c>
      <c r="K3" s="99"/>
      <c r="L3" s="100" t="s">
        <v>243</v>
      </c>
      <c r="M3" s="89"/>
    </row>
    <row r="4" spans="1:13" s="91" customFormat="1" ht="21.75" customHeight="1">
      <c r="A4" s="95"/>
      <c r="B4" s="95"/>
      <c r="C4" s="95"/>
      <c r="D4" s="89"/>
      <c r="E4" s="96"/>
      <c r="F4" s="96"/>
      <c r="I4" s="97" t="s">
        <v>230</v>
      </c>
      <c r="J4" s="101"/>
      <c r="K4" s="102"/>
      <c r="L4" s="89"/>
      <c r="M4" s="89"/>
    </row>
    <row r="5" spans="1:13" s="91" customFormat="1" ht="21.75" customHeight="1">
      <c r="A5" s="108">
        <f ca="1">TODAY()</f>
        <v>45618</v>
      </c>
      <c r="B5" s="108"/>
      <c r="C5" s="95"/>
      <c r="D5" s="89"/>
      <c r="E5" s="96"/>
      <c r="F5" s="96"/>
      <c r="I5" s="104" t="s">
        <v>239</v>
      </c>
      <c r="J5" s="101"/>
      <c r="K5" s="102"/>
      <c r="L5" s="89"/>
      <c r="M5" s="89"/>
    </row>
    <row r="6" spans="1:13" s="91" customFormat="1" ht="21.75" customHeight="1" thickBot="1">
      <c r="A6" s="103" t="s">
        <v>232</v>
      </c>
      <c r="B6" s="95"/>
      <c r="C6" s="95"/>
      <c r="D6" s="89"/>
      <c r="E6" s="96"/>
      <c r="F6" s="96"/>
      <c r="I6" s="105"/>
      <c r="J6" s="106"/>
      <c r="K6" s="107"/>
      <c r="L6" s="89"/>
      <c r="M6" s="89"/>
    </row>
    <row r="7" spans="1:13" s="91" customFormat="1" ht="21.75" customHeight="1">
      <c r="A7" s="103" t="s">
        <v>233</v>
      </c>
      <c r="B7" s="95"/>
      <c r="C7" s="95"/>
      <c r="D7" s="89"/>
      <c r="E7" s="96"/>
      <c r="F7" s="96"/>
      <c r="G7" s="89"/>
      <c r="H7" s="89"/>
      <c r="I7" s="89"/>
      <c r="J7" s="109" t="s">
        <v>244</v>
      </c>
      <c r="K7" s="89"/>
      <c r="L7" s="89"/>
      <c r="M7" s="89"/>
    </row>
    <row r="8" spans="1:13" ht="39.75" customHeight="1">
      <c r="A8" s="3" t="s">
        <v>0</v>
      </c>
      <c r="B8" s="3" t="s">
        <v>1</v>
      </c>
      <c r="C8" s="3" t="s">
        <v>2</v>
      </c>
      <c r="D8" s="3" t="s">
        <v>17</v>
      </c>
      <c r="E8" s="3" t="s">
        <v>4</v>
      </c>
      <c r="F8" s="112" t="s">
        <v>249</v>
      </c>
      <c r="G8" s="4" t="s">
        <v>223</v>
      </c>
      <c r="H8" s="3" t="s">
        <v>18</v>
      </c>
      <c r="I8" s="5" t="s">
        <v>19</v>
      </c>
      <c r="J8" s="3" t="s">
        <v>7</v>
      </c>
      <c r="K8" s="3" t="s">
        <v>192</v>
      </c>
    </row>
    <row r="9" spans="1:13" ht="24.95" customHeight="1">
      <c r="A9" s="72">
        <v>1</v>
      </c>
      <c r="B9" s="73" t="s">
        <v>44</v>
      </c>
      <c r="C9" s="72" t="s">
        <v>193</v>
      </c>
      <c r="D9" s="68" t="s">
        <v>45</v>
      </c>
      <c r="E9" s="58" t="s">
        <v>194</v>
      </c>
      <c r="F9" s="19">
        <v>200</v>
      </c>
      <c r="G9" s="18"/>
      <c r="H9" s="16">
        <f>F9*G9</f>
        <v>0</v>
      </c>
      <c r="I9" s="58" t="s">
        <v>10</v>
      </c>
      <c r="J9" s="70" t="s">
        <v>25</v>
      </c>
      <c r="K9" s="74"/>
    </row>
    <row r="10" spans="1:13" ht="24.95" customHeight="1">
      <c r="A10" s="72">
        <v>2</v>
      </c>
      <c r="B10" s="73" t="s">
        <v>46</v>
      </c>
      <c r="C10" s="72" t="s">
        <v>195</v>
      </c>
      <c r="D10" s="68" t="s">
        <v>196</v>
      </c>
      <c r="E10" s="58" t="s">
        <v>9</v>
      </c>
      <c r="F10" s="19">
        <v>50</v>
      </c>
      <c r="G10" s="18"/>
      <c r="H10" s="16">
        <f t="shared" ref="H10:H20" si="0">F10*G10</f>
        <v>0</v>
      </c>
      <c r="I10" s="58" t="s">
        <v>10</v>
      </c>
      <c r="J10" s="75" t="s">
        <v>26</v>
      </c>
      <c r="K10" s="74"/>
    </row>
    <row r="11" spans="1:13" ht="24.95" customHeight="1">
      <c r="A11" s="72">
        <v>3</v>
      </c>
      <c r="B11" s="73" t="s">
        <v>197</v>
      </c>
      <c r="C11" s="57" t="s">
        <v>48</v>
      </c>
      <c r="D11" s="76" t="s">
        <v>198</v>
      </c>
      <c r="E11" s="58" t="s">
        <v>194</v>
      </c>
      <c r="F11" s="16">
        <v>60</v>
      </c>
      <c r="G11" s="19"/>
      <c r="H11" s="16">
        <f t="shared" si="0"/>
        <v>0</v>
      </c>
      <c r="I11" s="59" t="s">
        <v>10</v>
      </c>
      <c r="J11" s="75" t="s">
        <v>49</v>
      </c>
      <c r="K11" s="74"/>
    </row>
    <row r="12" spans="1:13" ht="24.95" customHeight="1">
      <c r="A12" s="72">
        <v>4</v>
      </c>
      <c r="B12" s="73" t="s">
        <v>47</v>
      </c>
      <c r="C12" s="72" t="s">
        <v>50</v>
      </c>
      <c r="D12" s="76" t="s">
        <v>199</v>
      </c>
      <c r="E12" s="58" t="s">
        <v>9</v>
      </c>
      <c r="F12" s="16">
        <v>30</v>
      </c>
      <c r="G12" s="19"/>
      <c r="H12" s="16">
        <f t="shared" si="0"/>
        <v>0</v>
      </c>
      <c r="I12" s="59" t="s">
        <v>10</v>
      </c>
      <c r="J12" s="75" t="s">
        <v>200</v>
      </c>
      <c r="K12" s="74"/>
    </row>
    <row r="13" spans="1:13" ht="24.95" customHeight="1">
      <c r="A13" s="72">
        <v>5</v>
      </c>
      <c r="B13" s="73" t="s">
        <v>47</v>
      </c>
      <c r="C13" s="72" t="s">
        <v>51</v>
      </c>
      <c r="D13" s="76" t="s">
        <v>52</v>
      </c>
      <c r="E13" s="58" t="s">
        <v>194</v>
      </c>
      <c r="F13" s="16">
        <v>30</v>
      </c>
      <c r="G13" s="19"/>
      <c r="H13" s="16">
        <f t="shared" si="0"/>
        <v>0</v>
      </c>
      <c r="I13" s="59" t="s">
        <v>10</v>
      </c>
      <c r="J13" s="75" t="s">
        <v>49</v>
      </c>
      <c r="K13" s="74"/>
    </row>
    <row r="14" spans="1:13" ht="24.95" customHeight="1">
      <c r="A14" s="72">
        <v>6</v>
      </c>
      <c r="B14" s="73" t="s">
        <v>201</v>
      </c>
      <c r="C14" s="72" t="s">
        <v>202</v>
      </c>
      <c r="D14" s="76" t="s">
        <v>203</v>
      </c>
      <c r="E14" s="58" t="s">
        <v>9</v>
      </c>
      <c r="F14" s="16">
        <v>20</v>
      </c>
      <c r="G14" s="19"/>
      <c r="H14" s="16">
        <f t="shared" si="0"/>
        <v>0</v>
      </c>
      <c r="I14" s="59" t="s">
        <v>10</v>
      </c>
      <c r="J14" s="75" t="s">
        <v>49</v>
      </c>
      <c r="K14" s="74"/>
    </row>
    <row r="15" spans="1:13" ht="24.95" customHeight="1">
      <c r="A15" s="72">
        <v>7</v>
      </c>
      <c r="B15" s="73" t="s">
        <v>53</v>
      </c>
      <c r="C15" s="72" t="s">
        <v>27</v>
      </c>
      <c r="D15" s="68" t="s">
        <v>54</v>
      </c>
      <c r="E15" s="58" t="s">
        <v>9</v>
      </c>
      <c r="F15" s="16">
        <v>200</v>
      </c>
      <c r="G15" s="18"/>
      <c r="H15" s="16">
        <f t="shared" si="0"/>
        <v>0</v>
      </c>
      <c r="I15" s="72" t="s">
        <v>10</v>
      </c>
      <c r="J15" s="70" t="s">
        <v>28</v>
      </c>
      <c r="K15" s="74"/>
    </row>
    <row r="16" spans="1:13" ht="24.95" customHeight="1">
      <c r="A16" s="72">
        <v>8</v>
      </c>
      <c r="B16" s="67" t="s">
        <v>55</v>
      </c>
      <c r="C16" s="58" t="s">
        <v>29</v>
      </c>
      <c r="D16" s="68" t="s">
        <v>56</v>
      </c>
      <c r="E16" s="58" t="s">
        <v>9</v>
      </c>
      <c r="F16" s="16">
        <v>300</v>
      </c>
      <c r="G16" s="19"/>
      <c r="H16" s="16">
        <f t="shared" si="0"/>
        <v>0</v>
      </c>
      <c r="I16" s="72" t="s">
        <v>10</v>
      </c>
      <c r="J16" s="70" t="s">
        <v>30</v>
      </c>
      <c r="K16" s="74"/>
    </row>
    <row r="17" spans="1:11" ht="24.95" customHeight="1">
      <c r="A17" s="72">
        <v>9</v>
      </c>
      <c r="B17" s="73" t="s">
        <v>204</v>
      </c>
      <c r="C17" s="72" t="s">
        <v>205</v>
      </c>
      <c r="D17" s="68" t="s">
        <v>206</v>
      </c>
      <c r="E17" s="58" t="s">
        <v>9</v>
      </c>
      <c r="F17" s="16">
        <v>200</v>
      </c>
      <c r="G17" s="19"/>
      <c r="H17" s="16">
        <f t="shared" si="0"/>
        <v>0</v>
      </c>
      <c r="I17" s="72" t="s">
        <v>10</v>
      </c>
      <c r="J17" s="70" t="s">
        <v>207</v>
      </c>
      <c r="K17" s="74"/>
    </row>
    <row r="18" spans="1:11" ht="24.95" customHeight="1">
      <c r="A18" s="72">
        <v>10</v>
      </c>
      <c r="B18" s="68" t="s">
        <v>21</v>
      </c>
      <c r="C18" s="72" t="s">
        <v>22</v>
      </c>
      <c r="D18" s="68" t="s">
        <v>8</v>
      </c>
      <c r="E18" s="58" t="s">
        <v>9</v>
      </c>
      <c r="F18" s="16">
        <v>200</v>
      </c>
      <c r="G18" s="16"/>
      <c r="H18" s="16">
        <f t="shared" si="0"/>
        <v>0</v>
      </c>
      <c r="I18" s="72" t="s">
        <v>20</v>
      </c>
      <c r="J18" s="77" t="s">
        <v>23</v>
      </c>
      <c r="K18" s="74" t="s">
        <v>208</v>
      </c>
    </row>
    <row r="19" spans="1:11" ht="24.95" customHeight="1">
      <c r="A19" s="72">
        <v>11</v>
      </c>
      <c r="B19" s="79" t="s">
        <v>209</v>
      </c>
      <c r="C19" s="72" t="s">
        <v>210</v>
      </c>
      <c r="D19" s="68" t="s">
        <v>8</v>
      </c>
      <c r="E19" s="58" t="s">
        <v>9</v>
      </c>
      <c r="F19" s="16">
        <v>200</v>
      </c>
      <c r="G19" s="16"/>
      <c r="H19" s="16">
        <f t="shared" si="0"/>
        <v>0</v>
      </c>
      <c r="I19" s="72" t="s">
        <v>20</v>
      </c>
      <c r="J19" s="70" t="s">
        <v>211</v>
      </c>
      <c r="K19" s="74" t="s">
        <v>208</v>
      </c>
    </row>
    <row r="20" spans="1:11" ht="24.95" customHeight="1">
      <c r="A20" s="72">
        <v>12</v>
      </c>
      <c r="B20" s="56" t="s">
        <v>24</v>
      </c>
      <c r="C20" s="58"/>
      <c r="D20" s="78" t="s">
        <v>57</v>
      </c>
      <c r="E20" s="58" t="s">
        <v>9</v>
      </c>
      <c r="F20" s="16">
        <v>200</v>
      </c>
      <c r="G20" s="19"/>
      <c r="H20" s="16">
        <f t="shared" si="0"/>
        <v>0</v>
      </c>
      <c r="I20" s="58" t="s">
        <v>20</v>
      </c>
      <c r="J20" s="70" t="s">
        <v>58</v>
      </c>
      <c r="K20" s="74"/>
    </row>
    <row r="21" spans="1:11" ht="33.75" customHeight="1">
      <c r="A21" s="83" t="s">
        <v>59</v>
      </c>
      <c r="B21" s="83"/>
      <c r="C21" s="83"/>
      <c r="D21" s="83"/>
      <c r="E21" s="83"/>
      <c r="F21" s="83"/>
      <c r="G21" s="83"/>
      <c r="H21" s="20">
        <f>SUM(H9:H20)</f>
        <v>0</v>
      </c>
      <c r="I21" s="21"/>
      <c r="J21" s="22"/>
      <c r="K21" s="22"/>
    </row>
    <row r="22" spans="1:11">
      <c r="A22" s="114" t="s">
        <v>251</v>
      </c>
    </row>
  </sheetData>
  <mergeCells count="11">
    <mergeCell ref="I5:I6"/>
    <mergeCell ref="J5:K5"/>
    <mergeCell ref="J6:K6"/>
    <mergeCell ref="A1:F1"/>
    <mergeCell ref="A21:G21"/>
    <mergeCell ref="A2:C2"/>
    <mergeCell ref="E2:F2"/>
    <mergeCell ref="A5:B5"/>
    <mergeCell ref="J2:K2"/>
    <mergeCell ref="J3:K3"/>
    <mergeCell ref="J4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pane xSplit="1" ySplit="8" topLeftCell="B9" activePane="bottomRight" state="frozen"/>
      <selection activeCell="A2" sqref="A2:C2"/>
      <selection pane="topRight" activeCell="A2" sqref="A2:C2"/>
      <selection pane="bottomLeft" activeCell="A2" sqref="A2:C2"/>
      <selection pane="bottomRight" activeCell="D9" sqref="D9"/>
    </sheetView>
  </sheetViews>
  <sheetFormatPr defaultRowHeight="16.5"/>
  <cols>
    <col min="1" max="1" width="3.875" customWidth="1"/>
    <col min="2" max="2" width="20.25" bestFit="1" customWidth="1"/>
    <col min="3" max="3" width="12.125" customWidth="1"/>
    <col min="4" max="4" width="16" bestFit="1" customWidth="1"/>
    <col min="5" max="6" width="5.25" bestFit="1" customWidth="1"/>
    <col min="7" max="7" width="11.125" customWidth="1"/>
    <col min="8" max="8" width="13.625" customWidth="1"/>
    <col min="9" max="9" width="10" customWidth="1"/>
    <col min="10" max="10" width="19.25" customWidth="1"/>
    <col min="11" max="11" width="13.25" customWidth="1"/>
  </cols>
  <sheetData>
    <row r="1" spans="1:13" ht="33" customHeight="1" thickBot="1">
      <c r="A1" s="81" t="s">
        <v>255</v>
      </c>
      <c r="B1" s="81"/>
      <c r="C1" s="81"/>
      <c r="D1" s="81"/>
      <c r="E1" s="81"/>
      <c r="F1" s="81"/>
    </row>
    <row r="2" spans="1:13" s="91" customFormat="1" ht="21.75" customHeight="1">
      <c r="A2" s="88"/>
      <c r="B2" s="88"/>
      <c r="C2" s="88"/>
      <c r="D2" s="89"/>
      <c r="E2" s="90"/>
      <c r="F2" s="90"/>
      <c r="I2" s="92" t="s">
        <v>240</v>
      </c>
      <c r="J2" s="93"/>
      <c r="K2" s="94"/>
      <c r="L2" s="89"/>
      <c r="M2" s="89"/>
    </row>
    <row r="3" spans="1:13" s="91" customFormat="1" ht="21.75" customHeight="1">
      <c r="A3" s="95"/>
      <c r="B3" s="95"/>
      <c r="C3" s="95"/>
      <c r="D3" s="89"/>
      <c r="E3" s="96"/>
      <c r="F3" s="96"/>
      <c r="I3" s="97" t="s">
        <v>241</v>
      </c>
      <c r="J3" s="98" t="s">
        <v>242</v>
      </c>
      <c r="K3" s="99"/>
      <c r="L3" s="100" t="s">
        <v>243</v>
      </c>
      <c r="M3" s="89"/>
    </row>
    <row r="4" spans="1:13" s="91" customFormat="1" ht="21.75" customHeight="1">
      <c r="A4" s="95"/>
      <c r="B4" s="95"/>
      <c r="C4" s="95"/>
      <c r="D4" s="89"/>
      <c r="E4" s="96"/>
      <c r="F4" s="96"/>
      <c r="I4" s="97" t="s">
        <v>230</v>
      </c>
      <c r="J4" s="101"/>
      <c r="K4" s="102"/>
      <c r="L4" s="89"/>
      <c r="M4" s="89"/>
    </row>
    <row r="5" spans="1:13" s="91" customFormat="1" ht="21.75" customHeight="1">
      <c r="A5" s="108">
        <f ca="1">TODAY()</f>
        <v>45618</v>
      </c>
      <c r="B5" s="108"/>
      <c r="C5" s="95"/>
      <c r="D5" s="89"/>
      <c r="E5" s="96"/>
      <c r="F5" s="96"/>
      <c r="I5" s="104" t="s">
        <v>239</v>
      </c>
      <c r="J5" s="101"/>
      <c r="K5" s="102"/>
      <c r="L5" s="89"/>
      <c r="M5" s="89"/>
    </row>
    <row r="6" spans="1:13" s="91" customFormat="1" ht="21.75" customHeight="1" thickBot="1">
      <c r="A6" s="103" t="s">
        <v>232</v>
      </c>
      <c r="B6" s="95"/>
      <c r="C6" s="95"/>
      <c r="D6" s="89"/>
      <c r="E6" s="96"/>
      <c r="F6" s="96"/>
      <c r="I6" s="105"/>
      <c r="J6" s="106"/>
      <c r="K6" s="107"/>
      <c r="L6" s="89"/>
      <c r="M6" s="89"/>
    </row>
    <row r="7" spans="1:13" s="91" customFormat="1" ht="21.75" customHeight="1">
      <c r="A7" s="103" t="s">
        <v>233</v>
      </c>
      <c r="B7" s="95"/>
      <c r="C7" s="95"/>
      <c r="D7" s="89"/>
      <c r="E7" s="96"/>
      <c r="F7" s="96"/>
      <c r="G7" s="89"/>
      <c r="H7" s="89"/>
      <c r="I7" s="89"/>
      <c r="K7" s="109" t="s">
        <v>246</v>
      </c>
      <c r="L7" s="89"/>
      <c r="M7" s="89"/>
    </row>
    <row r="8" spans="1:13" ht="42" customHeight="1">
      <c r="A8" s="47" t="s">
        <v>112</v>
      </c>
      <c r="B8" s="48" t="s">
        <v>113</v>
      </c>
      <c r="C8" s="48" t="s">
        <v>114</v>
      </c>
      <c r="D8" s="48" t="s">
        <v>115</v>
      </c>
      <c r="E8" s="48" t="s">
        <v>116</v>
      </c>
      <c r="F8" s="110" t="s">
        <v>247</v>
      </c>
      <c r="G8" s="48" t="s">
        <v>225</v>
      </c>
      <c r="H8" s="49" t="s">
        <v>117</v>
      </c>
      <c r="I8" s="48" t="s">
        <v>118</v>
      </c>
      <c r="J8" s="48" t="s">
        <v>119</v>
      </c>
      <c r="K8" s="48" t="s">
        <v>33</v>
      </c>
    </row>
    <row r="9" spans="1:13">
      <c r="A9" s="1">
        <v>1</v>
      </c>
      <c r="B9" s="50" t="s">
        <v>31</v>
      </c>
      <c r="C9" s="50" t="s">
        <v>32</v>
      </c>
      <c r="D9" s="9" t="s">
        <v>120</v>
      </c>
      <c r="E9" s="9" t="s">
        <v>34</v>
      </c>
      <c r="F9" s="9">
        <v>21</v>
      </c>
      <c r="G9" s="51"/>
      <c r="H9" s="51">
        <f>F9*G9</f>
        <v>0</v>
      </c>
      <c r="I9" s="50" t="s">
        <v>35</v>
      </c>
      <c r="J9" s="11" t="s">
        <v>121</v>
      </c>
      <c r="K9" s="9"/>
    </row>
    <row r="10" spans="1:13">
      <c r="A10" s="1">
        <v>2</v>
      </c>
      <c r="B10" s="50" t="s">
        <v>31</v>
      </c>
      <c r="C10" s="50" t="s">
        <v>32</v>
      </c>
      <c r="D10" s="9" t="s">
        <v>122</v>
      </c>
      <c r="E10" s="9" t="s">
        <v>34</v>
      </c>
      <c r="F10" s="9">
        <v>24</v>
      </c>
      <c r="G10" s="51"/>
      <c r="H10" s="51">
        <f t="shared" ref="H10:H19" si="0">F10*G10</f>
        <v>0</v>
      </c>
      <c r="I10" s="50" t="s">
        <v>35</v>
      </c>
      <c r="J10" s="11" t="s">
        <v>121</v>
      </c>
      <c r="K10" s="9"/>
    </row>
    <row r="11" spans="1:13">
      <c r="A11" s="1">
        <v>3</v>
      </c>
      <c r="B11" s="50" t="s">
        <v>123</v>
      </c>
      <c r="C11" s="50" t="s">
        <v>124</v>
      </c>
      <c r="D11" s="9" t="s">
        <v>125</v>
      </c>
      <c r="E11" s="9" t="s">
        <v>34</v>
      </c>
      <c r="F11" s="9">
        <v>1</v>
      </c>
      <c r="G11" s="51"/>
      <c r="H11" s="51">
        <f t="shared" si="0"/>
        <v>0</v>
      </c>
      <c r="I11" s="50" t="s">
        <v>35</v>
      </c>
      <c r="J11" s="11" t="s">
        <v>126</v>
      </c>
      <c r="K11" s="52" t="s">
        <v>127</v>
      </c>
    </row>
    <row r="12" spans="1:13">
      <c r="A12" s="1">
        <v>4</v>
      </c>
      <c r="B12" s="50" t="s">
        <v>128</v>
      </c>
      <c r="C12" s="50" t="s">
        <v>219</v>
      </c>
      <c r="D12" s="50" t="s">
        <v>122</v>
      </c>
      <c r="E12" s="9" t="s">
        <v>34</v>
      </c>
      <c r="F12" s="9">
        <v>5</v>
      </c>
      <c r="G12" s="51"/>
      <c r="H12" s="51">
        <f t="shared" si="0"/>
        <v>0</v>
      </c>
      <c r="I12" s="50" t="s">
        <v>36</v>
      </c>
      <c r="J12" s="11" t="s">
        <v>129</v>
      </c>
      <c r="K12" s="9"/>
    </row>
    <row r="13" spans="1:13">
      <c r="A13" s="1">
        <v>5</v>
      </c>
      <c r="B13" s="50" t="s">
        <v>130</v>
      </c>
      <c r="C13" s="50" t="s">
        <v>131</v>
      </c>
      <c r="D13" s="9" t="s">
        <v>132</v>
      </c>
      <c r="E13" s="9" t="s">
        <v>34</v>
      </c>
      <c r="F13" s="9">
        <v>28</v>
      </c>
      <c r="G13" s="51"/>
      <c r="H13" s="51">
        <f t="shared" si="0"/>
        <v>0</v>
      </c>
      <c r="I13" s="50" t="s">
        <v>35</v>
      </c>
      <c r="J13" s="11" t="s">
        <v>133</v>
      </c>
      <c r="K13" s="9"/>
    </row>
    <row r="14" spans="1:13">
      <c r="A14" s="1">
        <v>6</v>
      </c>
      <c r="B14" s="50" t="s">
        <v>130</v>
      </c>
      <c r="C14" s="50" t="s">
        <v>221</v>
      </c>
      <c r="D14" s="9" t="s">
        <v>134</v>
      </c>
      <c r="E14" s="9" t="s">
        <v>34</v>
      </c>
      <c r="F14" s="9">
        <v>28</v>
      </c>
      <c r="G14" s="51"/>
      <c r="H14" s="51">
        <f t="shared" si="0"/>
        <v>0</v>
      </c>
      <c r="I14" s="50" t="s">
        <v>35</v>
      </c>
      <c r="J14" s="11" t="s">
        <v>133</v>
      </c>
      <c r="K14" s="9"/>
    </row>
    <row r="15" spans="1:13">
      <c r="A15" s="1">
        <v>7</v>
      </c>
      <c r="B15" s="50" t="s">
        <v>135</v>
      </c>
      <c r="C15" s="50" t="s">
        <v>136</v>
      </c>
      <c r="D15" s="9" t="s">
        <v>137</v>
      </c>
      <c r="E15" s="9" t="s">
        <v>34</v>
      </c>
      <c r="F15" s="9">
        <v>2</v>
      </c>
      <c r="G15" s="51"/>
      <c r="H15" s="51">
        <f t="shared" si="0"/>
        <v>0</v>
      </c>
      <c r="I15" s="50" t="s">
        <v>35</v>
      </c>
      <c r="J15" s="11" t="s">
        <v>133</v>
      </c>
      <c r="K15" s="9"/>
    </row>
    <row r="16" spans="1:13">
      <c r="A16" s="1">
        <v>8</v>
      </c>
      <c r="B16" s="50" t="s">
        <v>138</v>
      </c>
      <c r="C16" s="50" t="s">
        <v>139</v>
      </c>
      <c r="D16" s="9" t="s">
        <v>122</v>
      </c>
      <c r="E16" s="9" t="s">
        <v>34</v>
      </c>
      <c r="F16" s="9">
        <v>250</v>
      </c>
      <c r="G16" s="51"/>
      <c r="H16" s="51">
        <f t="shared" si="0"/>
        <v>0</v>
      </c>
      <c r="I16" s="50" t="s">
        <v>36</v>
      </c>
      <c r="J16" s="11" t="s">
        <v>140</v>
      </c>
      <c r="K16" s="9"/>
    </row>
    <row r="17" spans="1:11">
      <c r="A17" s="1">
        <v>9</v>
      </c>
      <c r="B17" s="50" t="s">
        <v>141</v>
      </c>
      <c r="C17" s="50" t="s">
        <v>218</v>
      </c>
      <c r="D17" s="50" t="s">
        <v>142</v>
      </c>
      <c r="E17" s="50" t="s">
        <v>34</v>
      </c>
      <c r="F17" s="50">
        <v>28</v>
      </c>
      <c r="G17" s="53"/>
      <c r="H17" s="53">
        <f t="shared" si="0"/>
        <v>0</v>
      </c>
      <c r="I17" s="50" t="s">
        <v>36</v>
      </c>
      <c r="J17" s="80" t="s">
        <v>143</v>
      </c>
      <c r="K17" s="50"/>
    </row>
    <row r="18" spans="1:11">
      <c r="A18" s="1">
        <v>10</v>
      </c>
      <c r="B18" s="50" t="s">
        <v>144</v>
      </c>
      <c r="C18" s="50" t="s">
        <v>217</v>
      </c>
      <c r="D18" s="54" t="s">
        <v>212</v>
      </c>
      <c r="E18" s="50" t="s">
        <v>34</v>
      </c>
      <c r="F18" s="50">
        <v>70</v>
      </c>
      <c r="G18" s="53"/>
      <c r="H18" s="53">
        <f t="shared" si="0"/>
        <v>0</v>
      </c>
      <c r="I18" s="50" t="s">
        <v>36</v>
      </c>
      <c r="J18" s="80" t="s">
        <v>145</v>
      </c>
      <c r="K18" s="50"/>
    </row>
    <row r="19" spans="1:11">
      <c r="A19" s="1">
        <v>11</v>
      </c>
      <c r="B19" s="50" t="s">
        <v>146</v>
      </c>
      <c r="C19" s="50" t="s">
        <v>220</v>
      </c>
      <c r="D19" s="50" t="s">
        <v>120</v>
      </c>
      <c r="E19" s="50" t="s">
        <v>34</v>
      </c>
      <c r="F19" s="50">
        <v>70</v>
      </c>
      <c r="G19" s="53"/>
      <c r="H19" s="53">
        <f t="shared" si="0"/>
        <v>0</v>
      </c>
      <c r="I19" s="50" t="s">
        <v>35</v>
      </c>
      <c r="J19" s="80" t="s">
        <v>37</v>
      </c>
      <c r="K19" s="50"/>
    </row>
    <row r="20" spans="1:11" ht="29.25" customHeight="1">
      <c r="A20" s="84" t="s">
        <v>214</v>
      </c>
      <c r="B20" s="85"/>
      <c r="C20" s="85"/>
      <c r="D20" s="85"/>
      <c r="E20" s="85"/>
      <c r="F20" s="85"/>
      <c r="G20" s="86"/>
      <c r="H20" s="55">
        <f>SUM(H9:H19)</f>
        <v>0</v>
      </c>
      <c r="I20" s="48"/>
      <c r="J20" s="48"/>
      <c r="K20" s="48"/>
    </row>
    <row r="21" spans="1:11">
      <c r="A21" s="114" t="s">
        <v>251</v>
      </c>
    </row>
  </sheetData>
  <mergeCells count="11">
    <mergeCell ref="J2:K2"/>
    <mergeCell ref="J4:K4"/>
    <mergeCell ref="J5:K5"/>
    <mergeCell ref="J6:K6"/>
    <mergeCell ref="J3:K3"/>
    <mergeCell ref="A1:F1"/>
    <mergeCell ref="A20:G20"/>
    <mergeCell ref="A2:C2"/>
    <mergeCell ref="E2:F2"/>
    <mergeCell ref="I5:I6"/>
    <mergeCell ref="A5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xSplit="1" ySplit="9" topLeftCell="B15" activePane="bottomRight" state="frozen"/>
      <selection activeCell="A2" sqref="A2:C2"/>
      <selection pane="topRight" activeCell="A2" sqref="A2:C2"/>
      <selection pane="bottomLeft" activeCell="A2" sqref="A2:C2"/>
      <selection pane="bottomRight" activeCell="D18" sqref="D18"/>
    </sheetView>
  </sheetViews>
  <sheetFormatPr defaultRowHeight="16.5"/>
  <cols>
    <col min="1" max="1" width="5.625" customWidth="1"/>
    <col min="2" max="2" width="30.125" customWidth="1"/>
    <col min="3" max="3" width="10.375" bestFit="1" customWidth="1"/>
    <col min="4" max="4" width="18.125" customWidth="1"/>
    <col min="5" max="5" width="5.875" bestFit="1" customWidth="1"/>
    <col min="6" max="6" width="6" bestFit="1" customWidth="1"/>
    <col min="7" max="7" width="11.125" customWidth="1"/>
    <col min="8" max="8" width="13.625" customWidth="1"/>
    <col min="10" max="10" width="19.25" customWidth="1"/>
  </cols>
  <sheetData>
    <row r="1" spans="1:13" ht="33" customHeight="1" thickBot="1">
      <c r="A1" s="81" t="s">
        <v>252</v>
      </c>
      <c r="B1" s="81"/>
      <c r="C1" s="81"/>
      <c r="D1" s="81"/>
      <c r="E1" s="81"/>
      <c r="F1" s="81"/>
    </row>
    <row r="2" spans="1:13" s="91" customFormat="1" ht="21.75" customHeight="1">
      <c r="A2" s="88"/>
      <c r="B2" s="88"/>
      <c r="C2" s="88"/>
      <c r="D2" s="89"/>
      <c r="E2" s="90"/>
      <c r="F2" s="90"/>
      <c r="H2" s="92" t="s">
        <v>234</v>
      </c>
      <c r="I2" s="93"/>
      <c r="J2" s="94"/>
      <c r="K2" s="89"/>
      <c r="L2" s="89"/>
      <c r="M2" s="89"/>
    </row>
    <row r="3" spans="1:13" s="91" customFormat="1" ht="21.75" customHeight="1">
      <c r="A3" s="95"/>
      <c r="B3" s="95"/>
      <c r="C3" s="95"/>
      <c r="D3" s="89"/>
      <c r="E3" s="96"/>
      <c r="F3" s="96"/>
      <c r="H3" s="97" t="s">
        <v>235</v>
      </c>
      <c r="I3" s="98" t="s">
        <v>236</v>
      </c>
      <c r="J3" s="99"/>
      <c r="K3" s="100" t="s">
        <v>237</v>
      </c>
      <c r="L3" s="89"/>
      <c r="M3" s="89"/>
    </row>
    <row r="4" spans="1:13" s="91" customFormat="1" ht="21.75" customHeight="1">
      <c r="A4" s="95"/>
      <c r="B4" s="95"/>
      <c r="C4" s="95"/>
      <c r="D4" s="89"/>
      <c r="E4" s="96"/>
      <c r="F4" s="96"/>
      <c r="H4" s="97" t="s">
        <v>238</v>
      </c>
      <c r="I4" s="101"/>
      <c r="J4" s="102"/>
      <c r="K4" s="89"/>
      <c r="L4" s="89"/>
      <c r="M4" s="89"/>
    </row>
    <row r="5" spans="1:13" s="91" customFormat="1" ht="21.75" customHeight="1">
      <c r="A5" s="108">
        <f ca="1">TODAY()</f>
        <v>45618</v>
      </c>
      <c r="B5" s="108"/>
      <c r="C5" s="95"/>
      <c r="D5" s="89"/>
      <c r="E5" s="96"/>
      <c r="F5" s="96"/>
      <c r="H5" s="104" t="s">
        <v>239</v>
      </c>
      <c r="I5" s="101"/>
      <c r="J5" s="102"/>
      <c r="K5" s="89"/>
      <c r="L5" s="89"/>
      <c r="M5" s="89"/>
    </row>
    <row r="6" spans="1:13" s="91" customFormat="1" ht="21.75" customHeight="1" thickBot="1">
      <c r="A6" s="103" t="s">
        <v>232</v>
      </c>
      <c r="B6" s="95"/>
      <c r="C6" s="95"/>
      <c r="D6" s="89"/>
      <c r="E6" s="96"/>
      <c r="F6" s="96"/>
      <c r="H6" s="105"/>
      <c r="I6" s="106"/>
      <c r="J6" s="107"/>
      <c r="K6" s="89"/>
      <c r="L6" s="89"/>
      <c r="M6" s="89"/>
    </row>
    <row r="7" spans="1:13" s="91" customFormat="1" ht="21.75" customHeight="1">
      <c r="A7" s="103" t="s">
        <v>233</v>
      </c>
      <c r="B7" s="95"/>
      <c r="C7" s="95"/>
      <c r="D7" s="89"/>
      <c r="E7" s="96"/>
      <c r="F7" s="96"/>
      <c r="G7" s="89"/>
      <c r="H7" s="89"/>
      <c r="I7" s="89"/>
      <c r="J7" s="109" t="s">
        <v>245</v>
      </c>
      <c r="K7" s="89"/>
      <c r="L7" s="89"/>
      <c r="M7" s="89"/>
    </row>
    <row r="8" spans="1:13" ht="33.75" thickBot="1">
      <c r="A8" s="38" t="s">
        <v>0</v>
      </c>
      <c r="B8" s="38" t="s">
        <v>61</v>
      </c>
      <c r="C8" s="38" t="s">
        <v>62</v>
      </c>
      <c r="D8" s="38" t="s">
        <v>63</v>
      </c>
      <c r="E8" s="38" t="s">
        <v>64</v>
      </c>
      <c r="F8" s="113" t="s">
        <v>250</v>
      </c>
      <c r="G8" s="38" t="s">
        <v>65</v>
      </c>
      <c r="H8" s="38" t="s">
        <v>66</v>
      </c>
      <c r="I8" s="38" t="s">
        <v>67</v>
      </c>
      <c r="J8" s="38" t="s">
        <v>7</v>
      </c>
    </row>
    <row r="9" spans="1:13" ht="16.5" customHeight="1" thickTop="1">
      <c r="A9" s="28">
        <v>1</v>
      </c>
      <c r="B9" s="39" t="s">
        <v>215</v>
      </c>
      <c r="C9" s="40" t="s">
        <v>216</v>
      </c>
      <c r="D9" s="29" t="s">
        <v>8</v>
      </c>
      <c r="E9" s="40" t="s">
        <v>68</v>
      </c>
      <c r="F9" s="30">
        <v>100</v>
      </c>
      <c r="G9" s="41"/>
      <c r="H9" s="41">
        <f>F9*G9</f>
        <v>0</v>
      </c>
      <c r="I9" s="42" t="s">
        <v>10</v>
      </c>
      <c r="J9" s="43" t="s">
        <v>69</v>
      </c>
    </row>
    <row r="10" spans="1:13" ht="16.5" customHeight="1">
      <c r="A10" s="7">
        <f>A9+1</f>
        <v>2</v>
      </c>
      <c r="B10" s="15" t="s">
        <v>70</v>
      </c>
      <c r="C10" s="12" t="s">
        <v>71</v>
      </c>
      <c r="D10" s="8" t="s">
        <v>8</v>
      </c>
      <c r="E10" s="12" t="s">
        <v>68</v>
      </c>
      <c r="F10" s="31">
        <v>50</v>
      </c>
      <c r="G10" s="44"/>
      <c r="H10" s="44">
        <f t="shared" ref="H10:H30" si="0">F10*G10</f>
        <v>0</v>
      </c>
      <c r="I10" s="12" t="s">
        <v>10</v>
      </c>
      <c r="J10" s="45" t="s">
        <v>69</v>
      </c>
    </row>
    <row r="11" spans="1:13" ht="16.5" customHeight="1">
      <c r="A11" s="7">
        <f t="shared" ref="A11:A30" si="1">A10+1</f>
        <v>3</v>
      </c>
      <c r="B11" s="15" t="s">
        <v>72</v>
      </c>
      <c r="C11" s="12" t="s">
        <v>73</v>
      </c>
      <c r="D11" s="8" t="s">
        <v>8</v>
      </c>
      <c r="E11" s="12" t="s">
        <v>68</v>
      </c>
      <c r="F11" s="31">
        <v>2</v>
      </c>
      <c r="G11" s="32"/>
      <c r="H11" s="44">
        <f t="shared" si="0"/>
        <v>0</v>
      </c>
      <c r="I11" s="12" t="s">
        <v>10</v>
      </c>
      <c r="J11" s="45" t="s">
        <v>69</v>
      </c>
    </row>
    <row r="12" spans="1:13" ht="16.5" customHeight="1">
      <c r="A12" s="7">
        <f t="shared" si="1"/>
        <v>4</v>
      </c>
      <c r="B12" s="15" t="s">
        <v>74</v>
      </c>
      <c r="C12" s="12" t="s">
        <v>75</v>
      </c>
      <c r="D12" s="8" t="s">
        <v>8</v>
      </c>
      <c r="E12" s="12" t="s">
        <v>68</v>
      </c>
      <c r="F12" s="31">
        <v>2</v>
      </c>
      <c r="G12" s="33"/>
      <c r="H12" s="44">
        <f t="shared" si="0"/>
        <v>0</v>
      </c>
      <c r="I12" s="12" t="s">
        <v>10</v>
      </c>
      <c r="J12" s="45" t="s">
        <v>69</v>
      </c>
    </row>
    <row r="13" spans="1:13" ht="16.5" customHeight="1">
      <c r="A13" s="7">
        <f t="shared" si="1"/>
        <v>5</v>
      </c>
      <c r="B13" s="15" t="s">
        <v>76</v>
      </c>
      <c r="C13" s="12" t="s">
        <v>77</v>
      </c>
      <c r="D13" s="8" t="s">
        <v>8</v>
      </c>
      <c r="E13" s="12" t="s">
        <v>68</v>
      </c>
      <c r="F13" s="31">
        <v>18</v>
      </c>
      <c r="G13" s="44"/>
      <c r="H13" s="44">
        <f t="shared" si="0"/>
        <v>0</v>
      </c>
      <c r="I13" s="12" t="s">
        <v>10</v>
      </c>
      <c r="J13" s="45" t="s">
        <v>69</v>
      </c>
    </row>
    <row r="14" spans="1:13" ht="16.5" customHeight="1">
      <c r="A14" s="7">
        <f t="shared" si="1"/>
        <v>6</v>
      </c>
      <c r="B14" s="15" t="s">
        <v>78</v>
      </c>
      <c r="C14" s="12" t="s">
        <v>79</v>
      </c>
      <c r="D14" s="8" t="s">
        <v>8</v>
      </c>
      <c r="E14" s="12" t="s">
        <v>68</v>
      </c>
      <c r="F14" s="10">
        <v>6</v>
      </c>
      <c r="G14" s="44"/>
      <c r="H14" s="44">
        <f t="shared" si="0"/>
        <v>0</v>
      </c>
      <c r="I14" s="12" t="s">
        <v>10</v>
      </c>
      <c r="J14" s="45" t="s">
        <v>69</v>
      </c>
    </row>
    <row r="15" spans="1:13" ht="16.5" customHeight="1">
      <c r="A15" s="7">
        <f t="shared" si="1"/>
        <v>7</v>
      </c>
      <c r="B15" s="15" t="s">
        <v>80</v>
      </c>
      <c r="C15" s="12" t="s">
        <v>81</v>
      </c>
      <c r="D15" s="8" t="s">
        <v>8</v>
      </c>
      <c r="E15" s="12" t="s">
        <v>68</v>
      </c>
      <c r="F15" s="10">
        <v>1</v>
      </c>
      <c r="G15" s="31"/>
      <c r="H15" s="44">
        <f t="shared" si="0"/>
        <v>0</v>
      </c>
      <c r="I15" s="12" t="s">
        <v>10</v>
      </c>
      <c r="J15" s="45" t="s">
        <v>69</v>
      </c>
    </row>
    <row r="16" spans="1:13" ht="16.5" customHeight="1">
      <c r="A16" s="7">
        <f t="shared" si="1"/>
        <v>8</v>
      </c>
      <c r="B16" s="15" t="s">
        <v>82</v>
      </c>
      <c r="C16" s="12" t="s">
        <v>83</v>
      </c>
      <c r="D16" s="8" t="s">
        <v>8</v>
      </c>
      <c r="E16" s="12" t="s">
        <v>68</v>
      </c>
      <c r="F16" s="10">
        <v>1</v>
      </c>
      <c r="G16" s="31"/>
      <c r="H16" s="44">
        <f t="shared" si="0"/>
        <v>0</v>
      </c>
      <c r="I16" s="12" t="s">
        <v>10</v>
      </c>
      <c r="J16" s="45" t="s">
        <v>69</v>
      </c>
    </row>
    <row r="17" spans="1:10" ht="16.5" customHeight="1">
      <c r="A17" s="7">
        <f t="shared" si="1"/>
        <v>9</v>
      </c>
      <c r="B17" s="15" t="s">
        <v>84</v>
      </c>
      <c r="C17" s="12" t="s">
        <v>85</v>
      </c>
      <c r="D17" s="8" t="s">
        <v>8</v>
      </c>
      <c r="E17" s="12" t="s">
        <v>68</v>
      </c>
      <c r="F17" s="10">
        <v>40</v>
      </c>
      <c r="G17" s="46"/>
      <c r="H17" s="44">
        <f t="shared" si="0"/>
        <v>0</v>
      </c>
      <c r="I17" s="12" t="s">
        <v>10</v>
      </c>
      <c r="J17" s="45" t="s">
        <v>69</v>
      </c>
    </row>
    <row r="18" spans="1:10" ht="16.5" customHeight="1">
      <c r="A18" s="7">
        <f t="shared" si="1"/>
        <v>10</v>
      </c>
      <c r="B18" s="15" t="s">
        <v>86</v>
      </c>
      <c r="C18" s="12" t="s">
        <v>87</v>
      </c>
      <c r="D18" s="8" t="s">
        <v>8</v>
      </c>
      <c r="E18" s="12" t="s">
        <v>68</v>
      </c>
      <c r="F18" s="10">
        <v>5</v>
      </c>
      <c r="G18" s="46"/>
      <c r="H18" s="44">
        <f t="shared" si="0"/>
        <v>0</v>
      </c>
      <c r="I18" s="12" t="s">
        <v>10</v>
      </c>
      <c r="J18" s="45" t="s">
        <v>69</v>
      </c>
    </row>
    <row r="19" spans="1:10" ht="16.5" customHeight="1">
      <c r="A19" s="7">
        <f t="shared" si="1"/>
        <v>11</v>
      </c>
      <c r="B19" s="15" t="s">
        <v>88</v>
      </c>
      <c r="C19" s="12" t="s">
        <v>89</v>
      </c>
      <c r="D19" s="8" t="s">
        <v>8</v>
      </c>
      <c r="E19" s="12" t="s">
        <v>68</v>
      </c>
      <c r="F19" s="10">
        <v>12</v>
      </c>
      <c r="G19" s="44"/>
      <c r="H19" s="44">
        <f t="shared" si="0"/>
        <v>0</v>
      </c>
      <c r="I19" s="12" t="s">
        <v>10</v>
      </c>
      <c r="J19" s="45" t="s">
        <v>69</v>
      </c>
    </row>
    <row r="20" spans="1:10" ht="16.5" customHeight="1">
      <c r="A20" s="7">
        <f t="shared" si="1"/>
        <v>12</v>
      </c>
      <c r="B20" s="15" t="s">
        <v>90</v>
      </c>
      <c r="C20" s="12" t="s">
        <v>91</v>
      </c>
      <c r="D20" s="8" t="s">
        <v>8</v>
      </c>
      <c r="E20" s="12" t="s">
        <v>68</v>
      </c>
      <c r="F20" s="10">
        <v>5</v>
      </c>
      <c r="G20" s="46"/>
      <c r="H20" s="44">
        <f t="shared" si="0"/>
        <v>0</v>
      </c>
      <c r="I20" s="12" t="s">
        <v>10</v>
      </c>
      <c r="J20" s="45" t="s">
        <v>69</v>
      </c>
    </row>
    <row r="21" spans="1:10" ht="16.5" customHeight="1">
      <c r="A21" s="7">
        <f t="shared" si="1"/>
        <v>13</v>
      </c>
      <c r="B21" s="15" t="s">
        <v>92</v>
      </c>
      <c r="C21" s="12" t="s">
        <v>93</v>
      </c>
      <c r="D21" s="8" t="s">
        <v>8</v>
      </c>
      <c r="E21" s="12" t="s">
        <v>68</v>
      </c>
      <c r="F21" s="10">
        <v>2</v>
      </c>
      <c r="G21" s="46"/>
      <c r="H21" s="44">
        <f t="shared" si="0"/>
        <v>0</v>
      </c>
      <c r="I21" s="12" t="s">
        <v>10</v>
      </c>
      <c r="J21" s="45" t="s">
        <v>69</v>
      </c>
    </row>
    <row r="22" spans="1:10" ht="16.5" customHeight="1">
      <c r="A22" s="7">
        <f t="shared" si="1"/>
        <v>14</v>
      </c>
      <c r="B22" s="15" t="s">
        <v>94</v>
      </c>
      <c r="C22" s="12" t="s">
        <v>95</v>
      </c>
      <c r="D22" s="8" t="s">
        <v>8</v>
      </c>
      <c r="E22" s="12" t="s">
        <v>68</v>
      </c>
      <c r="F22" s="10">
        <v>3</v>
      </c>
      <c r="G22" s="44"/>
      <c r="H22" s="44">
        <f t="shared" si="0"/>
        <v>0</v>
      </c>
      <c r="I22" s="12" t="s">
        <v>10</v>
      </c>
      <c r="J22" s="45" t="s">
        <v>96</v>
      </c>
    </row>
    <row r="23" spans="1:10" ht="16.5" customHeight="1">
      <c r="A23" s="7">
        <f t="shared" si="1"/>
        <v>15</v>
      </c>
      <c r="B23" s="13" t="s">
        <v>97</v>
      </c>
      <c r="C23" s="12" t="s">
        <v>98</v>
      </c>
      <c r="D23" s="8" t="s">
        <v>8</v>
      </c>
      <c r="E23" s="12" t="s">
        <v>68</v>
      </c>
      <c r="F23" s="10">
        <v>6</v>
      </c>
      <c r="G23" s="46"/>
      <c r="H23" s="44">
        <f t="shared" si="0"/>
        <v>0</v>
      </c>
      <c r="I23" s="12" t="s">
        <v>10</v>
      </c>
      <c r="J23" s="45" t="s">
        <v>69</v>
      </c>
    </row>
    <row r="24" spans="1:10" ht="16.5" customHeight="1">
      <c r="A24" s="7">
        <f t="shared" si="1"/>
        <v>16</v>
      </c>
      <c r="B24" s="15" t="s">
        <v>99</v>
      </c>
      <c r="C24" s="12" t="s">
        <v>100</v>
      </c>
      <c r="D24" s="8" t="s">
        <v>101</v>
      </c>
      <c r="E24" s="12" t="s">
        <v>68</v>
      </c>
      <c r="F24" s="10">
        <v>5</v>
      </c>
      <c r="G24" s="10"/>
      <c r="H24" s="44">
        <f t="shared" si="0"/>
        <v>0</v>
      </c>
      <c r="I24" s="14" t="s">
        <v>20</v>
      </c>
      <c r="J24" s="45" t="s">
        <v>102</v>
      </c>
    </row>
    <row r="25" spans="1:10" ht="16.5" customHeight="1">
      <c r="A25" s="7">
        <f t="shared" si="1"/>
        <v>17</v>
      </c>
      <c r="B25" s="15" t="s">
        <v>99</v>
      </c>
      <c r="C25" s="12" t="s">
        <v>100</v>
      </c>
      <c r="D25" s="8" t="s">
        <v>103</v>
      </c>
      <c r="E25" s="12" t="s">
        <v>68</v>
      </c>
      <c r="F25" s="10">
        <v>10</v>
      </c>
      <c r="G25" s="10"/>
      <c r="H25" s="44">
        <f t="shared" si="0"/>
        <v>0</v>
      </c>
      <c r="I25" s="14" t="s">
        <v>20</v>
      </c>
      <c r="J25" s="45" t="s">
        <v>102</v>
      </c>
    </row>
    <row r="26" spans="1:10" ht="16.5" customHeight="1">
      <c r="A26" s="7">
        <f t="shared" si="1"/>
        <v>18</v>
      </c>
      <c r="B26" s="15" t="s">
        <v>99</v>
      </c>
      <c r="C26" s="12" t="s">
        <v>100</v>
      </c>
      <c r="D26" s="8" t="s">
        <v>104</v>
      </c>
      <c r="E26" s="12" t="s">
        <v>68</v>
      </c>
      <c r="F26" s="10">
        <v>10</v>
      </c>
      <c r="G26" s="10"/>
      <c r="H26" s="44">
        <f t="shared" si="0"/>
        <v>0</v>
      </c>
      <c r="I26" s="14" t="s">
        <v>20</v>
      </c>
      <c r="J26" s="45" t="s">
        <v>102</v>
      </c>
    </row>
    <row r="27" spans="1:10" ht="16.5" customHeight="1">
      <c r="A27" s="7">
        <f t="shared" si="1"/>
        <v>19</v>
      </c>
      <c r="B27" s="15" t="s">
        <v>105</v>
      </c>
      <c r="C27" s="12" t="s">
        <v>106</v>
      </c>
      <c r="D27" s="8" t="s">
        <v>101</v>
      </c>
      <c r="E27" s="12" t="s">
        <v>68</v>
      </c>
      <c r="F27" s="10">
        <v>5</v>
      </c>
      <c r="G27" s="10"/>
      <c r="H27" s="44">
        <f t="shared" si="0"/>
        <v>0</v>
      </c>
      <c r="I27" s="14" t="s">
        <v>20</v>
      </c>
      <c r="J27" s="45" t="s">
        <v>107</v>
      </c>
    </row>
    <row r="28" spans="1:10" ht="16.5" customHeight="1">
      <c r="A28" s="7">
        <f t="shared" si="1"/>
        <v>20</v>
      </c>
      <c r="B28" s="15" t="s">
        <v>105</v>
      </c>
      <c r="C28" s="12" t="s">
        <v>106</v>
      </c>
      <c r="D28" s="8" t="s">
        <v>103</v>
      </c>
      <c r="E28" s="12" t="s">
        <v>68</v>
      </c>
      <c r="F28" s="10">
        <v>5</v>
      </c>
      <c r="G28" s="10"/>
      <c r="H28" s="44">
        <f t="shared" si="0"/>
        <v>0</v>
      </c>
      <c r="I28" s="14" t="s">
        <v>20</v>
      </c>
      <c r="J28" s="45" t="s">
        <v>107</v>
      </c>
    </row>
    <row r="29" spans="1:10" ht="16.5" customHeight="1">
      <c r="A29" s="7">
        <f t="shared" si="1"/>
        <v>21</v>
      </c>
      <c r="B29" s="15" t="s">
        <v>105</v>
      </c>
      <c r="C29" s="12" t="s">
        <v>106</v>
      </c>
      <c r="D29" s="8" t="s">
        <v>104</v>
      </c>
      <c r="E29" s="12" t="s">
        <v>68</v>
      </c>
      <c r="F29" s="10">
        <v>5</v>
      </c>
      <c r="G29" s="10"/>
      <c r="H29" s="44">
        <f t="shared" si="0"/>
        <v>0</v>
      </c>
      <c r="I29" s="14" t="s">
        <v>20</v>
      </c>
      <c r="J29" s="45" t="s">
        <v>107</v>
      </c>
    </row>
    <row r="30" spans="1:10">
      <c r="A30" s="7">
        <f t="shared" si="1"/>
        <v>22</v>
      </c>
      <c r="B30" s="13" t="s">
        <v>108</v>
      </c>
      <c r="C30" s="12" t="s">
        <v>109</v>
      </c>
      <c r="D30" s="34" t="s">
        <v>110</v>
      </c>
      <c r="E30" s="12" t="s">
        <v>68</v>
      </c>
      <c r="F30" s="10">
        <v>50</v>
      </c>
      <c r="G30" s="31"/>
      <c r="H30" s="44">
        <f t="shared" si="0"/>
        <v>0</v>
      </c>
      <c r="I30" s="14" t="s">
        <v>20</v>
      </c>
      <c r="J30" s="45" t="s">
        <v>111</v>
      </c>
    </row>
    <row r="31" spans="1:10" ht="30" customHeight="1">
      <c r="A31" s="87" t="s">
        <v>213</v>
      </c>
      <c r="B31" s="87"/>
      <c r="C31" s="87"/>
      <c r="D31" s="87"/>
      <c r="E31" s="87"/>
      <c r="F31" s="87"/>
      <c r="G31" s="87"/>
      <c r="H31" s="35">
        <f>SUM(H9:H30)</f>
        <v>0</v>
      </c>
      <c r="I31" s="36"/>
      <c r="J31" s="37"/>
    </row>
    <row r="32" spans="1:10">
      <c r="A32" s="114" t="s">
        <v>251</v>
      </c>
    </row>
  </sheetData>
  <mergeCells count="11">
    <mergeCell ref="A1:F1"/>
    <mergeCell ref="A31:G31"/>
    <mergeCell ref="A2:C2"/>
    <mergeCell ref="E2:F2"/>
    <mergeCell ref="I2:J2"/>
    <mergeCell ref="I3:J3"/>
    <mergeCell ref="I4:J4"/>
    <mergeCell ref="H5:H6"/>
    <mergeCell ref="I5:J5"/>
    <mergeCell ref="I6:J6"/>
    <mergeCell ref="A5:B5"/>
  </mergeCells>
  <phoneticPr fontId="1" type="noConversion"/>
  <pageMargins left="0.70866141732283472" right="0.70866141732283472" top="0.37" bottom="0.25" header="0.31496062992125984" footer="0.17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1군</vt:lpstr>
      <vt:lpstr>2군</vt:lpstr>
      <vt:lpstr>3군</vt:lpstr>
      <vt:lpstr>4군</vt:lpstr>
      <vt:lpstr>'1군'!Print_Area</vt:lpstr>
      <vt:lpstr>'2군'!Print_Area</vt:lpstr>
      <vt:lpstr>'3군'!Print_Area</vt:lpstr>
      <vt:lpstr>'4군'!Print_Area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2024-11-22T01:53:30Z</cp:lastPrinted>
  <dcterms:created xsi:type="dcterms:W3CDTF">2022-11-02T01:04:57Z</dcterms:created>
  <dcterms:modified xsi:type="dcterms:W3CDTF">2024-11-22T01:53:34Z</dcterms:modified>
</cp:coreProperties>
</file>